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H21年度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<sst xmlns="http://schemas.openxmlformats.org/spreadsheetml/2006/main" count="1444" uniqueCount="129">
  <si>
    <t>地域</t>
  </si>
  <si>
    <t>番号</t>
  </si>
  <si>
    <t>事業体名</t>
  </si>
  <si>
    <r>
      <t>ｍ</t>
    </r>
    <r>
      <rPr>
        <sz val="8"/>
        <rFont val="ＭＳ Ｐゴシック"/>
        <family val="3"/>
      </rPr>
      <t>３</t>
    </r>
  </si>
  <si>
    <t>期末在庫</t>
  </si>
  <si>
    <t>第１・四半期入荷数量</t>
  </si>
  <si>
    <t>第１・四半期出荷数量</t>
  </si>
  <si>
    <t>入荷数量合計</t>
  </si>
  <si>
    <t>出荷数量合計</t>
  </si>
  <si>
    <t>期末在庫計</t>
  </si>
  <si>
    <t>大津管内</t>
  </si>
  <si>
    <t>甲賀管内</t>
  </si>
  <si>
    <t>東近江管内</t>
  </si>
  <si>
    <t>湖東管内</t>
  </si>
  <si>
    <t>湖北管内</t>
  </si>
  <si>
    <t>高島管内</t>
  </si>
  <si>
    <t>高島小計</t>
  </si>
  <si>
    <t>湖北小計</t>
  </si>
  <si>
    <t>湖東小計</t>
  </si>
  <si>
    <t>合　　　計</t>
  </si>
  <si>
    <t>東近江小計</t>
  </si>
  <si>
    <t>甲賀小計</t>
  </si>
  <si>
    <t>大津小計</t>
  </si>
  <si>
    <t>㈱スンエン関西支店</t>
  </si>
  <si>
    <t>㈱材栄</t>
  </si>
  <si>
    <t>滋賀北部森林組合</t>
  </si>
  <si>
    <t>WOOD　STOCK大家堂</t>
  </si>
  <si>
    <t>速水林業</t>
  </si>
  <si>
    <t>杉本建設株式会社</t>
  </si>
  <si>
    <t>小坂林業</t>
  </si>
  <si>
    <t>永源寺森林組合</t>
  </si>
  <si>
    <t>澤製材所</t>
  </si>
  <si>
    <t>山形製材所</t>
  </si>
  <si>
    <t>㈱三利木材</t>
  </si>
  <si>
    <t>峽材木所</t>
  </si>
  <si>
    <t>高島市森林組合</t>
  </si>
  <si>
    <t>大溝工業株式会社</t>
  </si>
  <si>
    <t>ウッディー広瀬</t>
  </si>
  <si>
    <t>北兼材木店</t>
  </si>
  <si>
    <t>びわこ東部森林組合</t>
  </si>
  <si>
    <t>滋賀県木材相互市売協同組合</t>
  </si>
  <si>
    <t>㈱若松工務店</t>
  </si>
  <si>
    <t>興和木材株式会社</t>
  </si>
  <si>
    <t>福島建具製材所</t>
  </si>
  <si>
    <t>甲賀林材株式会社</t>
  </si>
  <si>
    <t>甲賀市信楽森林組合</t>
  </si>
  <si>
    <t>甲賀木材工業有限会社</t>
  </si>
  <si>
    <t>㈱吉川工務店</t>
  </si>
  <si>
    <t>甲賀郡森林組合</t>
  </si>
  <si>
    <t>栗本林業</t>
  </si>
  <si>
    <t>㈲窪内林産工業</t>
  </si>
  <si>
    <t>上田産業株式会社</t>
  </si>
  <si>
    <t>津田木材株式会社</t>
  </si>
  <si>
    <t>㈲飛田木材</t>
  </si>
  <si>
    <t>㈲中居製材</t>
  </si>
  <si>
    <t>滋賀南部森林組合</t>
  </si>
  <si>
    <t>㈲白谷製材</t>
  </si>
  <si>
    <t>㈲谷口材木店</t>
  </si>
  <si>
    <t>岡本木材株式会社</t>
  </si>
  <si>
    <t>井益木材</t>
  </si>
  <si>
    <t>寺田製材所</t>
  </si>
  <si>
    <t>近江木材</t>
  </si>
  <si>
    <t>綿向生産森林組合</t>
  </si>
  <si>
    <t>㈲川井製材</t>
  </si>
  <si>
    <r>
      <t>ｍ</t>
    </r>
    <r>
      <rPr>
        <sz val="8"/>
        <rFont val="ＭＳ Ｐゴシック"/>
        <family val="3"/>
      </rPr>
      <t>３</t>
    </r>
  </si>
  <si>
    <r>
      <t>ｍ</t>
    </r>
    <r>
      <rPr>
        <sz val="8"/>
        <rFont val="ＭＳ Ｐゴシック"/>
        <family val="3"/>
      </rPr>
      <t>３</t>
    </r>
  </si>
  <si>
    <r>
      <t>ｍ</t>
    </r>
    <r>
      <rPr>
        <sz val="8"/>
        <rFont val="ＭＳ Ｐゴシック"/>
        <family val="3"/>
      </rPr>
      <t>３</t>
    </r>
  </si>
  <si>
    <r>
      <t>ｍ</t>
    </r>
    <r>
      <rPr>
        <sz val="8"/>
        <rFont val="ＭＳ Ｐゴシック"/>
        <family val="3"/>
      </rPr>
      <t>３</t>
    </r>
  </si>
  <si>
    <t>寺田木材（株）</t>
  </si>
  <si>
    <r>
      <t>ｍ</t>
    </r>
    <r>
      <rPr>
        <sz val="8"/>
        <rFont val="ＭＳ Ｐゴシック"/>
        <family val="3"/>
      </rPr>
      <t>３</t>
    </r>
  </si>
  <si>
    <r>
      <t>ｍ</t>
    </r>
    <r>
      <rPr>
        <sz val="8"/>
        <rFont val="ＭＳ Ｐゴシック"/>
        <family val="3"/>
      </rPr>
      <t>３</t>
    </r>
  </si>
  <si>
    <r>
      <t>ｍ</t>
    </r>
    <r>
      <rPr>
        <sz val="8"/>
        <rFont val="ＭＳ Ｐゴシック"/>
        <family val="3"/>
      </rPr>
      <t>３</t>
    </r>
  </si>
  <si>
    <t>白川工務店</t>
  </si>
  <si>
    <r>
      <t>ｍ</t>
    </r>
    <r>
      <rPr>
        <sz val="8"/>
        <rFont val="ＭＳ Ｐゴシック"/>
        <family val="3"/>
      </rPr>
      <t>３</t>
    </r>
  </si>
  <si>
    <t>上田木材株式会社</t>
  </si>
  <si>
    <r>
      <t>ｍ</t>
    </r>
    <r>
      <rPr>
        <sz val="8"/>
        <rFont val="ＭＳ Ｐゴシック"/>
        <family val="3"/>
      </rPr>
      <t>３</t>
    </r>
  </si>
  <si>
    <r>
      <t>ｍ</t>
    </r>
    <r>
      <rPr>
        <sz val="8"/>
        <rFont val="ＭＳ Ｐゴシック"/>
        <family val="3"/>
      </rPr>
      <t>３</t>
    </r>
  </si>
  <si>
    <r>
      <t>ｍ</t>
    </r>
    <r>
      <rPr>
        <sz val="8"/>
        <rFont val="ＭＳ Ｐゴシック"/>
        <family val="3"/>
      </rPr>
      <t>３</t>
    </r>
  </si>
  <si>
    <t>宮崎木材</t>
  </si>
  <si>
    <r>
      <t>ｍ</t>
    </r>
    <r>
      <rPr>
        <sz val="8"/>
        <rFont val="ＭＳ Ｐゴシック"/>
        <family val="3"/>
      </rPr>
      <t>３</t>
    </r>
  </si>
  <si>
    <r>
      <t>ｍ</t>
    </r>
    <r>
      <rPr>
        <sz val="8"/>
        <rFont val="ＭＳ Ｐゴシック"/>
        <family val="3"/>
      </rPr>
      <t>３</t>
    </r>
  </si>
  <si>
    <r>
      <t>ｍ</t>
    </r>
    <r>
      <rPr>
        <sz val="8"/>
        <rFont val="ＭＳ Ｐゴシック"/>
        <family val="3"/>
      </rPr>
      <t>３</t>
    </r>
  </si>
  <si>
    <r>
      <t>ｍ</t>
    </r>
    <r>
      <rPr>
        <sz val="8"/>
        <rFont val="ＭＳ Ｐゴシック"/>
        <family val="3"/>
      </rPr>
      <t>３</t>
    </r>
  </si>
  <si>
    <r>
      <t>ｍ</t>
    </r>
    <r>
      <rPr>
        <sz val="8"/>
        <rFont val="ＭＳ Ｐゴシック"/>
        <family val="3"/>
      </rPr>
      <t>３</t>
    </r>
  </si>
  <si>
    <t>川上産業株</t>
  </si>
  <si>
    <t>三浦林業</t>
  </si>
  <si>
    <t>中井木材㈱</t>
  </si>
  <si>
    <t>光洋木材</t>
  </si>
  <si>
    <t>㈱伊藤源</t>
  </si>
  <si>
    <t>㈲横田製材所</t>
  </si>
  <si>
    <r>
      <t>ｍ</t>
    </r>
    <r>
      <rPr>
        <sz val="8"/>
        <rFont val="ＭＳ Ｐゴシック"/>
        <family val="3"/>
      </rPr>
      <t>３</t>
    </r>
  </si>
  <si>
    <r>
      <t>ｍ</t>
    </r>
    <r>
      <rPr>
        <sz val="8"/>
        <rFont val="ＭＳ Ｐゴシック"/>
        <family val="3"/>
      </rPr>
      <t>３</t>
    </r>
  </si>
  <si>
    <r>
      <t>ｍ</t>
    </r>
    <r>
      <rPr>
        <sz val="8"/>
        <rFont val="ＭＳ Ｐゴシック"/>
        <family val="3"/>
      </rPr>
      <t>３</t>
    </r>
  </si>
  <si>
    <r>
      <t>ｍ</t>
    </r>
    <r>
      <rPr>
        <sz val="8"/>
        <rFont val="ＭＳ Ｐゴシック"/>
        <family val="3"/>
      </rPr>
      <t>３</t>
    </r>
  </si>
  <si>
    <t>㈱シガウッド</t>
  </si>
  <si>
    <r>
      <t>ｍ</t>
    </r>
    <r>
      <rPr>
        <sz val="8"/>
        <rFont val="ＭＳ Ｐゴシック"/>
        <family val="3"/>
      </rPr>
      <t>３</t>
    </r>
  </si>
  <si>
    <t>京彦木材株式会社</t>
  </si>
  <si>
    <t>辻井木材ｾﾝﾀｰ㈱</t>
  </si>
  <si>
    <t>㈱森川商店</t>
  </si>
  <si>
    <t>田村製材</t>
  </si>
  <si>
    <t>阿野茂樹</t>
  </si>
  <si>
    <t>株式会社　八興</t>
  </si>
  <si>
    <t>長谷川林材㈱</t>
  </si>
  <si>
    <t>株式会社　滋賀原木</t>
  </si>
  <si>
    <t>伊香郡森林組合</t>
  </si>
  <si>
    <t>有限会社　白谷木材</t>
  </si>
  <si>
    <t>下村木材㈱</t>
  </si>
  <si>
    <t>中尾木材工業（株）</t>
  </si>
  <si>
    <t>山室木材工業（株）</t>
  </si>
  <si>
    <t>㈲湖周造林</t>
  </si>
  <si>
    <t>材米商店</t>
  </si>
  <si>
    <t>㈱滋賀ナイス</t>
  </si>
  <si>
    <t>村地綜合木材㈱</t>
  </si>
  <si>
    <t>箕川製材所</t>
  </si>
  <si>
    <t>内保製材㈱</t>
  </si>
  <si>
    <t>㈲光商店</t>
  </si>
  <si>
    <t>前期の在庫</t>
  </si>
  <si>
    <t>中村製材（有）</t>
  </si>
  <si>
    <t>第４・四半期出荷数量</t>
  </si>
  <si>
    <t>期末在庫数量</t>
  </si>
  <si>
    <t>第４・四半期入荷数量</t>
  </si>
  <si>
    <t>第３・四半期出荷数量</t>
  </si>
  <si>
    <t>第３・四半期入荷数量</t>
  </si>
  <si>
    <t>第２・四半期出荷数量</t>
  </si>
  <si>
    <t>第２・四半期入荷数量</t>
  </si>
  <si>
    <t>山本材木店</t>
  </si>
  <si>
    <t>高橋製材（有）</t>
  </si>
  <si>
    <t>平成２１年度　びわ湖材流通量調査結果表（第４・四半期）</t>
  </si>
  <si>
    <t>（株）大成木材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</si>
</sst>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#,##0.000;[Red]\-#,##0.000"/>
    <numFmt numFmtId="181" formatCode="#,##0.0000;[Red]\-#,##0.0000"/>
    <numFmt numFmtId="182" formatCode="#,##0.00000;[Red]\-#,##0.0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8" xfId="0" applyFill="1" applyBorder="1" applyAlignment="1">
      <alignment vertical="center" shrinkToFit="1"/>
    </xf>
    <xf numFmtId="0" fontId="0" fillId="0" borderId="4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179" fontId="0" fillId="0" borderId="31" xfId="48" applyNumberFormat="1" applyFont="1" applyBorder="1" applyAlignment="1">
      <alignment vertical="center"/>
    </xf>
    <xf numFmtId="181" fontId="0" fillId="0" borderId="31" xfId="48" applyNumberFormat="1" applyFont="1" applyBorder="1" applyAlignment="1">
      <alignment vertical="center"/>
    </xf>
    <xf numFmtId="181" fontId="0" fillId="0" borderId="31" xfId="48" applyNumberFormat="1" applyFont="1" applyBorder="1" applyAlignment="1">
      <alignment horizontal="right" vertical="center"/>
    </xf>
    <xf numFmtId="181" fontId="0" fillId="0" borderId="31" xfId="48" applyNumberFormat="1" applyFont="1" applyBorder="1" applyAlignment="1">
      <alignment vertical="center"/>
    </xf>
    <xf numFmtId="181" fontId="0" fillId="0" borderId="30" xfId="48" applyNumberFormat="1" applyFont="1" applyBorder="1" applyAlignment="1">
      <alignment horizontal="center" vertical="center"/>
    </xf>
    <xf numFmtId="181" fontId="0" fillId="0" borderId="17" xfId="48" applyNumberFormat="1" applyFont="1" applyBorder="1" applyAlignment="1">
      <alignment horizontal="center" vertical="center"/>
    </xf>
    <xf numFmtId="181" fontId="0" fillId="0" borderId="35" xfId="48" applyNumberFormat="1" applyFont="1" applyBorder="1" applyAlignment="1">
      <alignment horizontal="center" vertical="center"/>
    </xf>
    <xf numFmtId="179" fontId="0" fillId="0" borderId="30" xfId="48" applyNumberFormat="1" applyFont="1" applyBorder="1" applyAlignment="1">
      <alignment horizontal="center" vertical="center"/>
    </xf>
    <xf numFmtId="179" fontId="0" fillId="0" borderId="39" xfId="48" applyNumberFormat="1" applyFont="1" applyBorder="1" applyAlignment="1">
      <alignment horizontal="center" vertical="center"/>
    </xf>
    <xf numFmtId="179" fontId="0" fillId="0" borderId="31" xfId="48" applyNumberFormat="1" applyFont="1" applyBorder="1" applyAlignment="1">
      <alignment horizontal="right" vertical="center"/>
    </xf>
    <xf numFmtId="179" fontId="0" fillId="0" borderId="30" xfId="48" applyNumberFormat="1" applyFont="1" applyBorder="1" applyAlignment="1">
      <alignment horizontal="right" vertical="center"/>
    </xf>
    <xf numFmtId="38" fontId="0" fillId="0" borderId="31" xfId="48" applyNumberFormat="1" applyFont="1" applyBorder="1" applyAlignment="1">
      <alignment vertical="center"/>
    </xf>
    <xf numFmtId="38" fontId="0" fillId="0" borderId="30" xfId="48" applyNumberFormat="1" applyFont="1" applyBorder="1" applyAlignment="1">
      <alignment horizontal="center" vertical="center"/>
    </xf>
    <xf numFmtId="38" fontId="0" fillId="0" borderId="31" xfId="48" applyNumberFormat="1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181" fontId="0" fillId="0" borderId="56" xfId="48" applyNumberFormat="1" applyFont="1" applyBorder="1" applyAlignment="1">
      <alignment vertical="center"/>
    </xf>
    <xf numFmtId="181" fontId="0" fillId="0" borderId="54" xfId="48" applyNumberFormat="1" applyFont="1" applyBorder="1" applyAlignment="1">
      <alignment horizontal="center" vertical="center"/>
    </xf>
    <xf numFmtId="181" fontId="0" fillId="0" borderId="55" xfId="48" applyNumberFormat="1" applyFont="1" applyBorder="1" applyAlignment="1">
      <alignment horizontal="center" vertical="center"/>
    </xf>
    <xf numFmtId="181" fontId="0" fillId="0" borderId="57" xfId="48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7"/>
  <sheetViews>
    <sheetView tabSelected="1" zoomScalePageLayoutView="0" workbookViewId="0" topLeftCell="A1">
      <selection activeCell="C20" sqref="C20"/>
    </sheetView>
  </sheetViews>
  <sheetFormatPr defaultColWidth="9.00390625" defaultRowHeight="13.5"/>
  <cols>
    <col min="1" max="1" width="11.75390625" style="0" customWidth="1"/>
    <col min="2" max="2" width="4.875" style="0" customWidth="1"/>
    <col min="3" max="3" width="21.375" style="0" customWidth="1"/>
    <col min="4" max="4" width="12.00390625" style="0" customWidth="1"/>
    <col min="5" max="5" width="18.625" style="0" customWidth="1"/>
    <col min="6" max="6" width="3.625" style="0" customWidth="1"/>
    <col min="7" max="7" width="17.875" style="0" customWidth="1"/>
    <col min="8" max="8" width="3.75390625" style="0" customWidth="1"/>
    <col min="9" max="9" width="12.625" style="0" customWidth="1"/>
    <col min="10" max="10" width="4.125" style="0" customWidth="1"/>
    <col min="11" max="11" width="20.00390625" style="0" customWidth="1"/>
    <col min="12" max="12" width="3.875" style="0" customWidth="1"/>
    <col min="13" max="13" width="21.25390625" style="0" customWidth="1"/>
    <col min="14" max="14" width="3.875" style="0" customWidth="1"/>
    <col min="15" max="15" width="15.625" style="0" customWidth="1"/>
    <col min="16" max="16" width="4.375" style="0" customWidth="1"/>
    <col min="17" max="17" width="20.00390625" style="0" customWidth="1"/>
    <col min="18" max="18" width="3.75390625" style="0" customWidth="1"/>
    <col min="19" max="19" width="21.125" style="0" customWidth="1"/>
    <col min="20" max="20" width="3.625" style="0" customWidth="1"/>
    <col min="21" max="21" width="15.75390625" style="0" customWidth="1"/>
    <col min="22" max="22" width="3.625" style="0" customWidth="1"/>
    <col min="23" max="23" width="21.75390625" style="0" customWidth="1"/>
    <col min="24" max="24" width="4.00390625" style="0" customWidth="1"/>
    <col min="25" max="25" width="20.375" style="0" customWidth="1"/>
    <col min="26" max="26" width="3.50390625" style="0" customWidth="1"/>
    <col min="27" max="27" width="16.125" style="0" customWidth="1"/>
    <col min="28" max="28" width="4.00390625" style="0" customWidth="1"/>
    <col min="29" max="29" width="17.25390625" style="0" customWidth="1"/>
    <col min="30" max="30" width="4.00390625" style="0" customWidth="1"/>
    <col min="31" max="31" width="15.25390625" style="0" customWidth="1"/>
    <col min="32" max="32" width="4.00390625" style="0" customWidth="1"/>
    <col min="33" max="33" width="13.125" style="0" customWidth="1"/>
    <col min="34" max="34" width="3.875" style="0" customWidth="1"/>
  </cols>
  <sheetData>
    <row r="1" spans="1:15" ht="23.25" customHeight="1">
      <c r="A1" s="56" t="s">
        <v>127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9" customHeight="1" thickBot="1"/>
    <row r="3" spans="1:34" ht="17.25" customHeight="1" thickBot="1">
      <c r="A3" s="20" t="s">
        <v>0</v>
      </c>
      <c r="B3" s="21" t="s">
        <v>1</v>
      </c>
      <c r="C3" s="23" t="s">
        <v>2</v>
      </c>
      <c r="D3" s="30" t="s">
        <v>116</v>
      </c>
      <c r="E3" s="24" t="s">
        <v>5</v>
      </c>
      <c r="F3" s="22" t="s">
        <v>90</v>
      </c>
      <c r="G3" s="22" t="s">
        <v>6</v>
      </c>
      <c r="H3" s="22" t="s">
        <v>65</v>
      </c>
      <c r="I3" s="22" t="s">
        <v>4</v>
      </c>
      <c r="J3" s="22" t="s">
        <v>3</v>
      </c>
      <c r="K3" s="8" t="s">
        <v>124</v>
      </c>
      <c r="L3" s="22" t="s">
        <v>90</v>
      </c>
      <c r="M3" s="22" t="s">
        <v>123</v>
      </c>
      <c r="N3" s="22" t="s">
        <v>65</v>
      </c>
      <c r="O3" s="22" t="s">
        <v>119</v>
      </c>
      <c r="P3" s="23" t="s">
        <v>91</v>
      </c>
      <c r="Q3" s="8" t="s">
        <v>122</v>
      </c>
      <c r="R3" s="22" t="s">
        <v>90</v>
      </c>
      <c r="S3" s="22" t="s">
        <v>121</v>
      </c>
      <c r="T3" s="22" t="s">
        <v>65</v>
      </c>
      <c r="U3" s="22" t="s">
        <v>119</v>
      </c>
      <c r="V3" s="31" t="s">
        <v>65</v>
      </c>
      <c r="W3" s="8" t="s">
        <v>120</v>
      </c>
      <c r="X3" s="22" t="s">
        <v>90</v>
      </c>
      <c r="Y3" s="22" t="s">
        <v>118</v>
      </c>
      <c r="Z3" s="22" t="s">
        <v>65</v>
      </c>
      <c r="AA3" s="22" t="s">
        <v>119</v>
      </c>
      <c r="AB3" s="31" t="s">
        <v>91</v>
      </c>
      <c r="AC3" s="8" t="s">
        <v>7</v>
      </c>
      <c r="AD3" s="22" t="s">
        <v>92</v>
      </c>
      <c r="AE3" s="22" t="s">
        <v>8</v>
      </c>
      <c r="AF3" s="22" t="s">
        <v>92</v>
      </c>
      <c r="AG3" s="22" t="s">
        <v>9</v>
      </c>
      <c r="AH3" s="23" t="s">
        <v>93</v>
      </c>
    </row>
    <row r="4" spans="1:34" ht="17.25" customHeight="1">
      <c r="A4" s="18" t="s">
        <v>10</v>
      </c>
      <c r="B4" s="15">
        <v>3</v>
      </c>
      <c r="C4" s="16" t="s">
        <v>88</v>
      </c>
      <c r="D4" s="62">
        <v>240</v>
      </c>
      <c r="E4" s="25">
        <v>51</v>
      </c>
      <c r="F4" s="1" t="s">
        <v>80</v>
      </c>
      <c r="G4" s="15">
        <v>30</v>
      </c>
      <c r="H4" s="1" t="s">
        <v>80</v>
      </c>
      <c r="I4" s="15">
        <v>261</v>
      </c>
      <c r="J4" s="1" t="s">
        <v>80</v>
      </c>
      <c r="K4" s="35">
        <v>18</v>
      </c>
      <c r="L4" s="1" t="s">
        <v>80</v>
      </c>
      <c r="M4" s="15">
        <v>30</v>
      </c>
      <c r="N4" s="1" t="s">
        <v>80</v>
      </c>
      <c r="O4" s="15">
        <v>249</v>
      </c>
      <c r="P4" s="36" t="s">
        <v>80</v>
      </c>
      <c r="Q4" s="35">
        <v>49</v>
      </c>
      <c r="R4" s="1" t="s">
        <v>80</v>
      </c>
      <c r="S4" s="15">
        <v>50</v>
      </c>
      <c r="T4" s="1" t="s">
        <v>80</v>
      </c>
      <c r="U4" s="15">
        <v>248</v>
      </c>
      <c r="V4" s="32" t="s">
        <v>80</v>
      </c>
      <c r="W4" s="35">
        <v>152</v>
      </c>
      <c r="X4" s="1" t="s">
        <v>80</v>
      </c>
      <c r="Y4" s="15">
        <v>50</v>
      </c>
      <c r="Z4" s="1" t="s">
        <v>80</v>
      </c>
      <c r="AA4" s="15">
        <v>350</v>
      </c>
      <c r="AB4" s="32" t="s">
        <v>80</v>
      </c>
      <c r="AC4" s="35">
        <f>SUM(W4+Q4+K4+E4)</f>
        <v>270</v>
      </c>
      <c r="AD4" s="1" t="s">
        <v>80</v>
      </c>
      <c r="AE4" s="15">
        <f aca="true" t="shared" si="0" ref="AE4:AE19">SUM(Y4+S4+M4+G4)</f>
        <v>160</v>
      </c>
      <c r="AF4" s="1" t="s">
        <v>80</v>
      </c>
      <c r="AG4" s="15">
        <f>SUM(AC4-AE4+D4)</f>
        <v>350</v>
      </c>
      <c r="AH4" s="36" t="s">
        <v>80</v>
      </c>
    </row>
    <row r="5" spans="1:34" ht="17.25" customHeight="1">
      <c r="A5" s="14"/>
      <c r="B5" s="15">
        <v>4</v>
      </c>
      <c r="C5" s="16" t="s">
        <v>55</v>
      </c>
      <c r="D5" s="62">
        <v>150</v>
      </c>
      <c r="E5" s="25">
        <v>235</v>
      </c>
      <c r="F5" s="1" t="s">
        <v>71</v>
      </c>
      <c r="G5" s="15">
        <v>245</v>
      </c>
      <c r="H5" s="1" t="s">
        <v>71</v>
      </c>
      <c r="I5" s="15">
        <v>140</v>
      </c>
      <c r="J5" s="1" t="s">
        <v>71</v>
      </c>
      <c r="K5" s="35">
        <v>143</v>
      </c>
      <c r="L5" s="1" t="s">
        <v>71</v>
      </c>
      <c r="M5" s="15">
        <v>210</v>
      </c>
      <c r="N5" s="1" t="s">
        <v>71</v>
      </c>
      <c r="O5" s="15">
        <v>73</v>
      </c>
      <c r="P5" s="36" t="s">
        <v>71</v>
      </c>
      <c r="Q5" s="35">
        <v>226</v>
      </c>
      <c r="R5" s="1" t="s">
        <v>71</v>
      </c>
      <c r="S5" s="15">
        <v>241</v>
      </c>
      <c r="T5" s="1" t="s">
        <v>71</v>
      </c>
      <c r="U5" s="15">
        <v>58</v>
      </c>
      <c r="V5" s="32" t="s">
        <v>71</v>
      </c>
      <c r="W5" s="35">
        <v>416</v>
      </c>
      <c r="X5" s="1" t="s">
        <v>71</v>
      </c>
      <c r="Y5" s="15">
        <v>362</v>
      </c>
      <c r="Z5" s="1" t="s">
        <v>71</v>
      </c>
      <c r="AA5" s="15">
        <f>SUM(U5+W5-Y5)</f>
        <v>112</v>
      </c>
      <c r="AB5" s="32" t="s">
        <v>71</v>
      </c>
      <c r="AC5" s="35">
        <f>SUM(W5+Q5+K5+E5)</f>
        <v>1020</v>
      </c>
      <c r="AD5" s="1" t="s">
        <v>71</v>
      </c>
      <c r="AE5" s="15">
        <f t="shared" si="0"/>
        <v>1058</v>
      </c>
      <c r="AF5" s="1" t="s">
        <v>71</v>
      </c>
      <c r="AG5" s="15">
        <f aca="true" t="shared" si="1" ref="AG5:AG19">SUM(AC5-AE5+D5)</f>
        <v>112</v>
      </c>
      <c r="AH5" s="36" t="s">
        <v>71</v>
      </c>
    </row>
    <row r="6" spans="1:34" ht="17.25" customHeight="1">
      <c r="A6" s="14"/>
      <c r="B6" s="2">
        <v>7</v>
      </c>
      <c r="C6" s="42" t="s">
        <v>63</v>
      </c>
      <c r="D6" s="63">
        <v>135.355</v>
      </c>
      <c r="E6">
        <v>14.972</v>
      </c>
      <c r="F6" s="1" t="s">
        <v>64</v>
      </c>
      <c r="G6" s="25">
        <v>17.504</v>
      </c>
      <c r="H6" s="1" t="s">
        <v>64</v>
      </c>
      <c r="I6" s="15">
        <v>132.823</v>
      </c>
      <c r="J6" s="1" t="s">
        <v>64</v>
      </c>
      <c r="K6" s="35">
        <v>29.374</v>
      </c>
      <c r="L6" s="1" t="s">
        <v>64</v>
      </c>
      <c r="M6" s="15">
        <v>20</v>
      </c>
      <c r="N6" s="1" t="s">
        <v>64</v>
      </c>
      <c r="O6" s="15">
        <v>142.197</v>
      </c>
      <c r="P6" s="36" t="s">
        <v>64</v>
      </c>
      <c r="Q6" s="35">
        <v>60.164</v>
      </c>
      <c r="R6" s="1" t="s">
        <v>64</v>
      </c>
      <c r="S6" s="15">
        <v>13</v>
      </c>
      <c r="T6" s="1" t="s">
        <v>64</v>
      </c>
      <c r="U6" s="15">
        <v>189.361</v>
      </c>
      <c r="V6" s="36" t="s">
        <v>64</v>
      </c>
      <c r="W6" s="25">
        <v>32.417</v>
      </c>
      <c r="X6" s="1" t="s">
        <v>64</v>
      </c>
      <c r="Y6" s="15">
        <v>10</v>
      </c>
      <c r="Z6" s="1" t="s">
        <v>64</v>
      </c>
      <c r="AA6" s="15">
        <v>211.778</v>
      </c>
      <c r="AB6" s="32" t="s">
        <v>71</v>
      </c>
      <c r="AC6" s="35">
        <f>SUM(E6+K6+Q6+W6)</f>
        <v>136.927</v>
      </c>
      <c r="AD6" s="1" t="s">
        <v>64</v>
      </c>
      <c r="AE6" s="15">
        <f>SUM(G6+M6+S6+Y6)</f>
        <v>60.504000000000005</v>
      </c>
      <c r="AF6" s="1" t="s">
        <v>64</v>
      </c>
      <c r="AG6" s="15">
        <f t="shared" si="1"/>
        <v>211.77799999999996</v>
      </c>
      <c r="AH6" s="36" t="s">
        <v>64</v>
      </c>
    </row>
    <row r="7" spans="1:34" ht="17.25" customHeight="1">
      <c r="A7" s="13"/>
      <c r="B7" s="2">
        <v>8</v>
      </c>
      <c r="C7" s="43" t="s">
        <v>31</v>
      </c>
      <c r="D7" s="64">
        <v>0</v>
      </c>
      <c r="E7" s="11">
        <v>0</v>
      </c>
      <c r="F7" s="1" t="s">
        <v>65</v>
      </c>
      <c r="G7" s="2">
        <v>0</v>
      </c>
      <c r="H7" s="1" t="s">
        <v>65</v>
      </c>
      <c r="I7" s="2">
        <v>0</v>
      </c>
      <c r="J7" s="1" t="s">
        <v>65</v>
      </c>
      <c r="K7" s="6">
        <v>0</v>
      </c>
      <c r="L7" s="1" t="s">
        <v>65</v>
      </c>
      <c r="M7" s="2">
        <v>0</v>
      </c>
      <c r="N7" s="1" t="s">
        <v>65</v>
      </c>
      <c r="O7" s="2">
        <v>0</v>
      </c>
      <c r="P7" s="36" t="s">
        <v>65</v>
      </c>
      <c r="Q7" s="6">
        <v>1</v>
      </c>
      <c r="R7" s="1" t="s">
        <v>65</v>
      </c>
      <c r="S7" s="2">
        <v>1</v>
      </c>
      <c r="T7" s="1" t="s">
        <v>65</v>
      </c>
      <c r="U7" s="2">
        <v>0</v>
      </c>
      <c r="V7" s="32" t="s">
        <v>65</v>
      </c>
      <c r="W7" s="6">
        <v>0</v>
      </c>
      <c r="X7" s="1" t="s">
        <v>65</v>
      </c>
      <c r="Y7" s="2">
        <v>0</v>
      </c>
      <c r="Z7" s="1" t="s">
        <v>65</v>
      </c>
      <c r="AA7" s="2">
        <v>0</v>
      </c>
      <c r="AB7" s="32" t="s">
        <v>65</v>
      </c>
      <c r="AC7" s="35">
        <f aca="true" t="shared" si="2" ref="AC7:AC19">SUM(W7+Q7+K7+E7)</f>
        <v>1</v>
      </c>
      <c r="AD7" s="1" t="s">
        <v>65</v>
      </c>
      <c r="AE7" s="15">
        <f t="shared" si="0"/>
        <v>1</v>
      </c>
      <c r="AF7" s="1" t="s">
        <v>65</v>
      </c>
      <c r="AG7" s="15">
        <f t="shared" si="1"/>
        <v>0</v>
      </c>
      <c r="AH7" s="36" t="s">
        <v>65</v>
      </c>
    </row>
    <row r="8" spans="1:34" ht="17.25" customHeight="1">
      <c r="A8" s="13"/>
      <c r="B8" s="2">
        <v>9</v>
      </c>
      <c r="C8" s="5" t="s">
        <v>32</v>
      </c>
      <c r="D8" s="65">
        <v>5</v>
      </c>
      <c r="E8" s="11">
        <v>10</v>
      </c>
      <c r="F8" s="1" t="s">
        <v>75</v>
      </c>
      <c r="G8" s="2">
        <v>7</v>
      </c>
      <c r="H8" s="1" t="s">
        <v>75</v>
      </c>
      <c r="I8" s="2">
        <v>8</v>
      </c>
      <c r="J8" s="1" t="s">
        <v>75</v>
      </c>
      <c r="K8" s="6">
        <v>2</v>
      </c>
      <c r="L8" s="1" t="s">
        <v>75</v>
      </c>
      <c r="M8" s="2">
        <v>6</v>
      </c>
      <c r="N8" s="1" t="s">
        <v>75</v>
      </c>
      <c r="O8" s="2">
        <v>4</v>
      </c>
      <c r="P8" s="36" t="s">
        <v>75</v>
      </c>
      <c r="Q8" s="6">
        <v>10</v>
      </c>
      <c r="R8" s="1" t="s">
        <v>75</v>
      </c>
      <c r="S8" s="2">
        <v>7</v>
      </c>
      <c r="T8" s="1" t="s">
        <v>75</v>
      </c>
      <c r="U8" s="2">
        <v>7</v>
      </c>
      <c r="V8" s="32" t="s">
        <v>75</v>
      </c>
      <c r="W8" s="6">
        <v>0</v>
      </c>
      <c r="X8" s="1" t="s">
        <v>75</v>
      </c>
      <c r="Y8" s="2">
        <v>5</v>
      </c>
      <c r="Z8" s="1" t="s">
        <v>75</v>
      </c>
      <c r="AA8" s="2">
        <v>2</v>
      </c>
      <c r="AB8" s="32" t="s">
        <v>75</v>
      </c>
      <c r="AC8" s="35">
        <f t="shared" si="2"/>
        <v>22</v>
      </c>
      <c r="AD8" s="1" t="s">
        <v>75</v>
      </c>
      <c r="AE8" s="15">
        <f t="shared" si="0"/>
        <v>25</v>
      </c>
      <c r="AF8" s="1" t="s">
        <v>75</v>
      </c>
      <c r="AG8" s="15">
        <f t="shared" si="1"/>
        <v>2</v>
      </c>
      <c r="AH8" s="36" t="s">
        <v>75</v>
      </c>
    </row>
    <row r="9" spans="1:34" ht="17.25" customHeight="1">
      <c r="A9" s="13"/>
      <c r="B9" s="2">
        <v>11</v>
      </c>
      <c r="C9" s="5" t="s">
        <v>85</v>
      </c>
      <c r="D9" s="65">
        <v>0</v>
      </c>
      <c r="E9" s="11">
        <v>83.681</v>
      </c>
      <c r="F9" s="1" t="s">
        <v>66</v>
      </c>
      <c r="G9" s="2">
        <v>83.681</v>
      </c>
      <c r="H9" s="1" t="s">
        <v>66</v>
      </c>
      <c r="I9" s="2">
        <v>0</v>
      </c>
      <c r="J9" s="1" t="s">
        <v>66</v>
      </c>
      <c r="K9" s="6">
        <v>2.41</v>
      </c>
      <c r="L9" s="1" t="s">
        <v>66</v>
      </c>
      <c r="M9" s="2">
        <v>2.41</v>
      </c>
      <c r="N9" s="1" t="s">
        <v>66</v>
      </c>
      <c r="O9" s="2">
        <v>0</v>
      </c>
      <c r="P9" s="36" t="s">
        <v>66</v>
      </c>
      <c r="Q9" s="6">
        <v>57.52</v>
      </c>
      <c r="R9" s="1" t="s">
        <v>66</v>
      </c>
      <c r="S9" s="2">
        <v>57.52</v>
      </c>
      <c r="T9" s="1" t="s">
        <v>66</v>
      </c>
      <c r="U9" s="2">
        <v>0</v>
      </c>
      <c r="V9" s="32" t="s">
        <v>66</v>
      </c>
      <c r="W9" s="6">
        <v>13.467</v>
      </c>
      <c r="X9" s="1" t="s">
        <v>66</v>
      </c>
      <c r="Y9" s="2">
        <v>13.467</v>
      </c>
      <c r="Z9" s="1" t="s">
        <v>66</v>
      </c>
      <c r="AA9" s="2">
        <v>0</v>
      </c>
      <c r="AB9" s="32" t="s">
        <v>66</v>
      </c>
      <c r="AC9" s="35">
        <f t="shared" si="2"/>
        <v>157.078</v>
      </c>
      <c r="AD9" s="1" t="s">
        <v>66</v>
      </c>
      <c r="AE9" s="15">
        <f t="shared" si="0"/>
        <v>157.078</v>
      </c>
      <c r="AF9" s="1" t="s">
        <v>66</v>
      </c>
      <c r="AG9" s="15">
        <f t="shared" si="1"/>
        <v>0</v>
      </c>
      <c r="AH9" s="36" t="s">
        <v>66</v>
      </c>
    </row>
    <row r="10" spans="1:34" ht="17.25" customHeight="1">
      <c r="A10" s="13"/>
      <c r="B10" s="2">
        <v>12</v>
      </c>
      <c r="C10" s="43" t="s">
        <v>51</v>
      </c>
      <c r="D10" s="64">
        <v>0</v>
      </c>
      <c r="E10" s="11">
        <v>15</v>
      </c>
      <c r="F10" s="1" t="s">
        <v>66</v>
      </c>
      <c r="G10" s="2">
        <v>13</v>
      </c>
      <c r="H10" s="1" t="s">
        <v>66</v>
      </c>
      <c r="I10" s="2">
        <v>2</v>
      </c>
      <c r="J10" s="1" t="s">
        <v>66</v>
      </c>
      <c r="K10" s="6">
        <v>17</v>
      </c>
      <c r="L10" s="1" t="s">
        <v>66</v>
      </c>
      <c r="M10" s="2">
        <v>17</v>
      </c>
      <c r="N10" s="1" t="s">
        <v>66</v>
      </c>
      <c r="O10" s="2">
        <v>2</v>
      </c>
      <c r="P10" s="36" t="s">
        <v>66</v>
      </c>
      <c r="Q10" s="6">
        <v>0</v>
      </c>
      <c r="R10" s="1" t="s">
        <v>66</v>
      </c>
      <c r="S10" s="2">
        <v>0</v>
      </c>
      <c r="T10" s="1" t="s">
        <v>66</v>
      </c>
      <c r="U10" s="2">
        <v>2</v>
      </c>
      <c r="V10" s="32" t="s">
        <v>66</v>
      </c>
      <c r="W10" s="6">
        <v>15</v>
      </c>
      <c r="X10" s="1" t="s">
        <v>66</v>
      </c>
      <c r="Y10" s="2">
        <v>15</v>
      </c>
      <c r="Z10" s="1" t="s">
        <v>66</v>
      </c>
      <c r="AA10" s="2">
        <v>2</v>
      </c>
      <c r="AB10" s="32" t="s">
        <v>66</v>
      </c>
      <c r="AC10" s="35">
        <f t="shared" si="2"/>
        <v>47</v>
      </c>
      <c r="AD10" s="1" t="s">
        <v>66</v>
      </c>
      <c r="AE10" s="15">
        <f t="shared" si="0"/>
        <v>45</v>
      </c>
      <c r="AF10" s="1" t="s">
        <v>66</v>
      </c>
      <c r="AG10" s="15">
        <f t="shared" si="1"/>
        <v>2</v>
      </c>
      <c r="AH10" s="36" t="s">
        <v>66</v>
      </c>
    </row>
    <row r="11" spans="1:34" ht="17.25" customHeight="1">
      <c r="A11" s="13"/>
      <c r="B11" s="2">
        <v>14</v>
      </c>
      <c r="C11" s="43" t="s">
        <v>52</v>
      </c>
      <c r="D11" s="64">
        <v>41.413</v>
      </c>
      <c r="E11" s="11">
        <v>18.733</v>
      </c>
      <c r="F11" s="1" t="s">
        <v>67</v>
      </c>
      <c r="G11" s="2">
        <v>24.644</v>
      </c>
      <c r="H11" s="1" t="s">
        <v>67</v>
      </c>
      <c r="I11" s="2">
        <v>35.502</v>
      </c>
      <c r="J11" s="1" t="s">
        <v>67</v>
      </c>
      <c r="K11" s="6">
        <v>5.159</v>
      </c>
      <c r="L11" s="1" t="s">
        <v>67</v>
      </c>
      <c r="M11" s="2">
        <v>30.941</v>
      </c>
      <c r="N11" s="1" t="s">
        <v>67</v>
      </c>
      <c r="O11" s="2">
        <v>9.72</v>
      </c>
      <c r="P11" s="36" t="s">
        <v>67</v>
      </c>
      <c r="Q11" s="6">
        <v>7.774</v>
      </c>
      <c r="R11" s="1" t="s">
        <v>67</v>
      </c>
      <c r="S11" s="2">
        <v>2.205</v>
      </c>
      <c r="T11" s="1" t="s">
        <v>67</v>
      </c>
      <c r="U11" s="2">
        <v>15.289</v>
      </c>
      <c r="V11" s="32" t="s">
        <v>67</v>
      </c>
      <c r="W11" s="6">
        <v>8.28</v>
      </c>
      <c r="X11" s="1" t="s">
        <v>67</v>
      </c>
      <c r="Y11" s="2">
        <v>12.639</v>
      </c>
      <c r="Z11" s="1" t="s">
        <v>67</v>
      </c>
      <c r="AA11" s="2">
        <v>10.93</v>
      </c>
      <c r="AB11" s="32" t="s">
        <v>67</v>
      </c>
      <c r="AC11" s="35">
        <f t="shared" si="2"/>
        <v>39.946</v>
      </c>
      <c r="AD11" s="1" t="s">
        <v>67</v>
      </c>
      <c r="AE11" s="15">
        <f t="shared" si="0"/>
        <v>70.429</v>
      </c>
      <c r="AF11" s="1" t="s">
        <v>67</v>
      </c>
      <c r="AG11" s="15">
        <f t="shared" si="1"/>
        <v>10.929999999999993</v>
      </c>
      <c r="AH11" s="36" t="s">
        <v>67</v>
      </c>
    </row>
    <row r="12" spans="1:34" ht="17.25" customHeight="1">
      <c r="A12" s="13"/>
      <c r="B12" s="2">
        <v>15</v>
      </c>
      <c r="C12" s="43" t="s">
        <v>33</v>
      </c>
      <c r="D12" s="64">
        <v>0</v>
      </c>
      <c r="E12" s="11">
        <v>0.27</v>
      </c>
      <c r="F12" s="1" t="s">
        <v>64</v>
      </c>
      <c r="G12" s="2">
        <v>0.27</v>
      </c>
      <c r="H12" s="1" t="s">
        <v>64</v>
      </c>
      <c r="I12" s="2">
        <v>0</v>
      </c>
      <c r="J12" s="1" t="s">
        <v>64</v>
      </c>
      <c r="K12" s="6">
        <v>3.52</v>
      </c>
      <c r="L12" s="1" t="s">
        <v>64</v>
      </c>
      <c r="M12" s="2">
        <v>1.556</v>
      </c>
      <c r="N12" s="1" t="s">
        <v>64</v>
      </c>
      <c r="O12" s="2">
        <v>1.964</v>
      </c>
      <c r="P12" s="36" t="s">
        <v>64</v>
      </c>
      <c r="Q12" s="6">
        <v>1.954</v>
      </c>
      <c r="R12" s="1" t="s">
        <v>64</v>
      </c>
      <c r="S12" s="2">
        <v>1.387</v>
      </c>
      <c r="T12" s="1" t="s">
        <v>64</v>
      </c>
      <c r="U12" s="2">
        <v>2.531</v>
      </c>
      <c r="V12" s="32" t="s">
        <v>64</v>
      </c>
      <c r="W12" s="6">
        <v>2.094</v>
      </c>
      <c r="X12" s="1" t="s">
        <v>64</v>
      </c>
      <c r="Y12" s="2">
        <v>2.45</v>
      </c>
      <c r="Z12" s="1" t="s">
        <v>64</v>
      </c>
      <c r="AA12" s="2">
        <v>2.175</v>
      </c>
      <c r="AB12" s="32" t="s">
        <v>64</v>
      </c>
      <c r="AC12" s="35">
        <f t="shared" si="2"/>
        <v>7.837999999999999</v>
      </c>
      <c r="AD12" s="1" t="s">
        <v>64</v>
      </c>
      <c r="AE12" s="15">
        <f t="shared" si="0"/>
        <v>5.663</v>
      </c>
      <c r="AF12" s="1" t="s">
        <v>64</v>
      </c>
      <c r="AG12" s="15">
        <f t="shared" si="1"/>
        <v>2.174999999999999</v>
      </c>
      <c r="AH12" s="36" t="s">
        <v>64</v>
      </c>
    </row>
    <row r="13" spans="1:34" ht="17.25" customHeight="1">
      <c r="A13" s="13"/>
      <c r="B13" s="3">
        <v>16</v>
      </c>
      <c r="C13" s="44" t="s">
        <v>34</v>
      </c>
      <c r="D13" s="66">
        <v>0</v>
      </c>
      <c r="E13" s="26">
        <v>0</v>
      </c>
      <c r="F13" s="1" t="s">
        <v>3</v>
      </c>
      <c r="G13" s="3">
        <v>0</v>
      </c>
      <c r="H13" s="1" t="s">
        <v>3</v>
      </c>
      <c r="I13" s="3">
        <v>0</v>
      </c>
      <c r="J13" s="1" t="s">
        <v>3</v>
      </c>
      <c r="K13" s="37">
        <v>0</v>
      </c>
      <c r="L13" s="1" t="s">
        <v>3</v>
      </c>
      <c r="M13" s="2">
        <v>0</v>
      </c>
      <c r="N13" s="1" t="s">
        <v>3</v>
      </c>
      <c r="O13" s="2">
        <v>0</v>
      </c>
      <c r="P13" s="36" t="s">
        <v>3</v>
      </c>
      <c r="Q13" s="6">
        <v>0</v>
      </c>
      <c r="R13" s="1" t="s">
        <v>3</v>
      </c>
      <c r="S13" s="2">
        <v>0</v>
      </c>
      <c r="T13" s="1" t="s">
        <v>3</v>
      </c>
      <c r="U13" s="3">
        <v>0</v>
      </c>
      <c r="V13" s="32" t="s">
        <v>3</v>
      </c>
      <c r="W13" s="6">
        <v>0</v>
      </c>
      <c r="X13" s="1" t="s">
        <v>3</v>
      </c>
      <c r="Y13" s="2">
        <v>0</v>
      </c>
      <c r="Z13" s="1" t="s">
        <v>3</v>
      </c>
      <c r="AA13" s="2">
        <v>0</v>
      </c>
      <c r="AB13" s="32" t="s">
        <v>3</v>
      </c>
      <c r="AC13" s="35">
        <f t="shared" si="2"/>
        <v>0</v>
      </c>
      <c r="AD13" s="1" t="s">
        <v>3</v>
      </c>
      <c r="AE13" s="15">
        <f t="shared" si="0"/>
        <v>0</v>
      </c>
      <c r="AF13" s="1" t="s">
        <v>3</v>
      </c>
      <c r="AG13" s="15">
        <f t="shared" si="1"/>
        <v>0</v>
      </c>
      <c r="AH13" s="36" t="s">
        <v>3</v>
      </c>
    </row>
    <row r="14" spans="1:34" ht="17.25" customHeight="1">
      <c r="A14" s="13"/>
      <c r="B14" s="3">
        <v>17</v>
      </c>
      <c r="C14" s="44" t="s">
        <v>68</v>
      </c>
      <c r="D14" s="66">
        <v>0</v>
      </c>
      <c r="E14" s="26">
        <v>0</v>
      </c>
      <c r="F14" s="1" t="s">
        <v>64</v>
      </c>
      <c r="G14" s="3">
        <v>0</v>
      </c>
      <c r="H14" s="1" t="s">
        <v>64</v>
      </c>
      <c r="I14" s="3">
        <v>0</v>
      </c>
      <c r="J14" s="1" t="s">
        <v>64</v>
      </c>
      <c r="K14" s="37">
        <v>0</v>
      </c>
      <c r="L14" s="1" t="s">
        <v>64</v>
      </c>
      <c r="M14" s="3">
        <v>0</v>
      </c>
      <c r="N14" s="1" t="s">
        <v>64</v>
      </c>
      <c r="O14" s="3">
        <v>0</v>
      </c>
      <c r="P14" s="36" t="s">
        <v>64</v>
      </c>
      <c r="Q14" s="37">
        <v>0</v>
      </c>
      <c r="R14" s="1" t="s">
        <v>64</v>
      </c>
      <c r="S14" s="3">
        <v>0</v>
      </c>
      <c r="T14" s="1" t="s">
        <v>64</v>
      </c>
      <c r="U14" s="3">
        <v>0</v>
      </c>
      <c r="V14" s="32" t="s">
        <v>64</v>
      </c>
      <c r="W14" s="37">
        <v>0</v>
      </c>
      <c r="X14" s="1" t="s">
        <v>64</v>
      </c>
      <c r="Y14" s="3">
        <v>0</v>
      </c>
      <c r="Z14" s="1" t="s">
        <v>64</v>
      </c>
      <c r="AA14" s="3">
        <v>0</v>
      </c>
      <c r="AB14" s="32" t="s">
        <v>64</v>
      </c>
      <c r="AC14" s="35">
        <f t="shared" si="2"/>
        <v>0</v>
      </c>
      <c r="AD14" s="1" t="s">
        <v>64</v>
      </c>
      <c r="AE14" s="15">
        <f t="shared" si="0"/>
        <v>0</v>
      </c>
      <c r="AF14" s="1" t="s">
        <v>64</v>
      </c>
      <c r="AG14" s="15">
        <f t="shared" si="1"/>
        <v>0</v>
      </c>
      <c r="AH14" s="36" t="s">
        <v>64</v>
      </c>
    </row>
    <row r="15" spans="1:34" ht="17.25" customHeight="1">
      <c r="A15" s="13"/>
      <c r="B15" s="3">
        <v>19</v>
      </c>
      <c r="C15" s="44" t="s">
        <v>96</v>
      </c>
      <c r="D15" s="66">
        <v>2.842</v>
      </c>
      <c r="E15" s="26">
        <v>22.931</v>
      </c>
      <c r="F15" s="1" t="s">
        <v>64</v>
      </c>
      <c r="G15" s="3">
        <v>16.766</v>
      </c>
      <c r="H15" s="1" t="s">
        <v>64</v>
      </c>
      <c r="I15" s="3">
        <v>9.007</v>
      </c>
      <c r="J15" s="1" t="s">
        <v>64</v>
      </c>
      <c r="K15" s="37">
        <v>15.055</v>
      </c>
      <c r="L15" s="1" t="s">
        <v>64</v>
      </c>
      <c r="M15" s="3">
        <v>23.073</v>
      </c>
      <c r="N15" s="1" t="s">
        <v>64</v>
      </c>
      <c r="O15" s="3">
        <v>0.989</v>
      </c>
      <c r="P15" s="36" t="s">
        <v>64</v>
      </c>
      <c r="Q15" s="37">
        <v>14.352</v>
      </c>
      <c r="R15" s="1" t="s">
        <v>64</v>
      </c>
      <c r="S15" s="3">
        <v>13.31</v>
      </c>
      <c r="T15" s="1" t="s">
        <v>64</v>
      </c>
      <c r="U15" s="3">
        <v>2.031</v>
      </c>
      <c r="V15" s="32" t="s">
        <v>64</v>
      </c>
      <c r="W15" s="37">
        <v>10.258</v>
      </c>
      <c r="X15" s="1" t="s">
        <v>64</v>
      </c>
      <c r="Y15" s="3">
        <v>11.398</v>
      </c>
      <c r="Z15" s="1" t="s">
        <v>64</v>
      </c>
      <c r="AA15" s="3">
        <v>0.891</v>
      </c>
      <c r="AB15" s="32" t="s">
        <v>64</v>
      </c>
      <c r="AC15" s="35">
        <f t="shared" si="2"/>
        <v>62.596000000000004</v>
      </c>
      <c r="AD15" s="1" t="s">
        <v>64</v>
      </c>
      <c r="AE15" s="15">
        <f t="shared" si="0"/>
        <v>64.547</v>
      </c>
      <c r="AF15" s="1" t="s">
        <v>64</v>
      </c>
      <c r="AG15" s="15">
        <f t="shared" si="1"/>
        <v>0.8910000000000067</v>
      </c>
      <c r="AH15" s="36" t="s">
        <v>64</v>
      </c>
    </row>
    <row r="16" spans="1:34" ht="17.25" customHeight="1">
      <c r="A16" s="13"/>
      <c r="B16" s="3">
        <v>20</v>
      </c>
      <c r="C16" s="44" t="s">
        <v>86</v>
      </c>
      <c r="D16" s="66">
        <v>0</v>
      </c>
      <c r="E16" s="26">
        <v>15.251</v>
      </c>
      <c r="F16" s="58" t="s">
        <v>64</v>
      </c>
      <c r="G16" s="3">
        <v>15.251</v>
      </c>
      <c r="H16" s="58" t="s">
        <v>64</v>
      </c>
      <c r="I16" s="3">
        <v>0</v>
      </c>
      <c r="J16" s="58" t="s">
        <v>64</v>
      </c>
      <c r="K16" s="37">
        <v>7.394</v>
      </c>
      <c r="L16" s="58" t="s">
        <v>64</v>
      </c>
      <c r="M16" s="3">
        <v>7.394</v>
      </c>
      <c r="N16" s="58" t="s">
        <v>64</v>
      </c>
      <c r="O16" s="3">
        <v>0</v>
      </c>
      <c r="P16" s="59" t="s">
        <v>64</v>
      </c>
      <c r="Q16" s="37">
        <v>25.343</v>
      </c>
      <c r="R16" s="58" t="s">
        <v>64</v>
      </c>
      <c r="S16" s="3">
        <v>25.343</v>
      </c>
      <c r="T16" s="58" t="s">
        <v>64</v>
      </c>
      <c r="U16" s="3">
        <v>0</v>
      </c>
      <c r="V16" s="60" t="s">
        <v>64</v>
      </c>
      <c r="W16" s="37">
        <v>2.256</v>
      </c>
      <c r="X16" s="58" t="s">
        <v>64</v>
      </c>
      <c r="Y16" s="3">
        <v>0</v>
      </c>
      <c r="Z16" s="58" t="s">
        <v>64</v>
      </c>
      <c r="AA16" s="3">
        <v>2.256</v>
      </c>
      <c r="AB16" s="60" t="s">
        <v>64</v>
      </c>
      <c r="AC16" s="6">
        <f t="shared" si="2"/>
        <v>50.244</v>
      </c>
      <c r="AD16" s="1" t="s">
        <v>64</v>
      </c>
      <c r="AE16" s="2">
        <f t="shared" si="0"/>
        <v>47.988</v>
      </c>
      <c r="AF16" s="1" t="s">
        <v>64</v>
      </c>
      <c r="AG16" s="15">
        <f t="shared" si="1"/>
        <v>2.2560000000000002</v>
      </c>
      <c r="AH16" s="36" t="s">
        <v>64</v>
      </c>
    </row>
    <row r="17" spans="1:34" ht="17.25" customHeight="1">
      <c r="A17" s="13"/>
      <c r="B17" s="3">
        <v>22</v>
      </c>
      <c r="C17" s="44" t="s">
        <v>117</v>
      </c>
      <c r="D17" s="66">
        <v>0</v>
      </c>
      <c r="E17" s="26">
        <v>0</v>
      </c>
      <c r="F17" s="1" t="s">
        <v>3</v>
      </c>
      <c r="G17" s="3">
        <v>0</v>
      </c>
      <c r="H17" s="1" t="s">
        <v>3</v>
      </c>
      <c r="I17" s="3">
        <v>0</v>
      </c>
      <c r="J17" s="1" t="s">
        <v>3</v>
      </c>
      <c r="K17" s="37">
        <v>0</v>
      </c>
      <c r="L17" s="1" t="s">
        <v>3</v>
      </c>
      <c r="M17" s="2">
        <v>0</v>
      </c>
      <c r="N17" s="1" t="s">
        <v>3</v>
      </c>
      <c r="O17" s="2">
        <v>0</v>
      </c>
      <c r="P17" s="36" t="s">
        <v>3</v>
      </c>
      <c r="Q17" s="6">
        <v>0</v>
      </c>
      <c r="R17" s="1" t="s">
        <v>3</v>
      </c>
      <c r="S17" s="2">
        <v>0</v>
      </c>
      <c r="T17" s="1" t="s">
        <v>3</v>
      </c>
      <c r="U17" s="3">
        <v>0</v>
      </c>
      <c r="V17" s="32" t="s">
        <v>3</v>
      </c>
      <c r="W17" s="6">
        <v>0</v>
      </c>
      <c r="X17" s="1" t="s">
        <v>3</v>
      </c>
      <c r="Y17" s="2">
        <v>0</v>
      </c>
      <c r="Z17" s="1" t="s">
        <v>3</v>
      </c>
      <c r="AA17" s="2">
        <v>0</v>
      </c>
      <c r="AB17" s="32" t="s">
        <v>3</v>
      </c>
      <c r="AC17" s="35">
        <f>SUM(W17+Q17+K17+E17)</f>
        <v>0</v>
      </c>
      <c r="AD17" s="27" t="s">
        <v>3</v>
      </c>
      <c r="AE17" s="15">
        <f>SUM(Y17+S17+M17+G17)</f>
        <v>0</v>
      </c>
      <c r="AF17" s="27" t="s">
        <v>3</v>
      </c>
      <c r="AG17" s="15">
        <f t="shared" si="1"/>
        <v>0</v>
      </c>
      <c r="AH17" s="41" t="s">
        <v>3</v>
      </c>
    </row>
    <row r="18" spans="1:34" ht="17.25" customHeight="1">
      <c r="A18" s="13"/>
      <c r="B18" s="3">
        <v>23</v>
      </c>
      <c r="C18" s="44" t="s">
        <v>97</v>
      </c>
      <c r="D18" s="66">
        <v>0</v>
      </c>
      <c r="E18" s="26">
        <v>14.7231</v>
      </c>
      <c r="F18" s="58" t="s">
        <v>64</v>
      </c>
      <c r="G18" s="26">
        <v>14.7231</v>
      </c>
      <c r="H18" s="58" t="s">
        <v>64</v>
      </c>
      <c r="I18" s="26">
        <v>0</v>
      </c>
      <c r="J18" s="58" t="s">
        <v>64</v>
      </c>
      <c r="K18" s="37">
        <v>0</v>
      </c>
      <c r="L18" s="58" t="s">
        <v>64</v>
      </c>
      <c r="M18" s="26">
        <v>0</v>
      </c>
      <c r="N18" s="58" t="s">
        <v>64</v>
      </c>
      <c r="O18" s="26">
        <v>0</v>
      </c>
      <c r="P18" s="59" t="s">
        <v>64</v>
      </c>
      <c r="Q18" s="37"/>
      <c r="R18" s="58" t="s">
        <v>64</v>
      </c>
      <c r="S18" s="26"/>
      <c r="T18" s="58" t="s">
        <v>64</v>
      </c>
      <c r="U18" s="3"/>
      <c r="V18" s="60" t="s">
        <v>64</v>
      </c>
      <c r="W18" s="37"/>
      <c r="X18" s="58" t="s">
        <v>64</v>
      </c>
      <c r="Y18" s="26"/>
      <c r="Z18" s="58" t="s">
        <v>64</v>
      </c>
      <c r="AA18" s="26"/>
      <c r="AB18" s="60" t="s">
        <v>64</v>
      </c>
      <c r="AC18" s="6">
        <f t="shared" si="2"/>
        <v>14.7231</v>
      </c>
      <c r="AD18" s="1" t="s">
        <v>64</v>
      </c>
      <c r="AE18" s="2">
        <f t="shared" si="0"/>
        <v>14.7231</v>
      </c>
      <c r="AF18" s="1" t="s">
        <v>64</v>
      </c>
      <c r="AG18" s="15">
        <f t="shared" si="1"/>
        <v>0</v>
      </c>
      <c r="AH18" s="59" t="s">
        <v>64</v>
      </c>
    </row>
    <row r="19" spans="1:34" ht="17.25" customHeight="1" thickBot="1">
      <c r="A19" s="48"/>
      <c r="B19" s="50">
        <v>24</v>
      </c>
      <c r="C19" s="51" t="s">
        <v>98</v>
      </c>
      <c r="D19" s="67"/>
      <c r="E19" s="52">
        <v>10</v>
      </c>
      <c r="F19" s="28" t="s">
        <v>3</v>
      </c>
      <c r="G19" s="52">
        <v>10</v>
      </c>
      <c r="H19" s="28" t="s">
        <v>64</v>
      </c>
      <c r="I19" s="52">
        <v>10</v>
      </c>
      <c r="J19" s="28" t="s">
        <v>64</v>
      </c>
      <c r="K19" s="53">
        <v>5</v>
      </c>
      <c r="L19" s="28" t="s">
        <v>64</v>
      </c>
      <c r="M19" s="52">
        <v>5</v>
      </c>
      <c r="N19" s="28" t="s">
        <v>64</v>
      </c>
      <c r="O19" s="52">
        <v>10</v>
      </c>
      <c r="P19" s="38" t="s">
        <v>64</v>
      </c>
      <c r="Q19" s="53">
        <v>0</v>
      </c>
      <c r="R19" s="28" t="s">
        <v>64</v>
      </c>
      <c r="S19" s="52">
        <v>0</v>
      </c>
      <c r="T19" s="28" t="s">
        <v>64</v>
      </c>
      <c r="U19" s="50">
        <v>10</v>
      </c>
      <c r="V19" s="33" t="s">
        <v>64</v>
      </c>
      <c r="W19" s="53"/>
      <c r="X19" s="28" t="s">
        <v>64</v>
      </c>
      <c r="Y19" s="52"/>
      <c r="Z19" s="28" t="s">
        <v>64</v>
      </c>
      <c r="AA19" s="52"/>
      <c r="AB19" s="38" t="s">
        <v>64</v>
      </c>
      <c r="AC19" s="53">
        <f t="shared" si="2"/>
        <v>15</v>
      </c>
      <c r="AD19" s="28" t="s">
        <v>64</v>
      </c>
      <c r="AE19" s="50">
        <f t="shared" si="0"/>
        <v>15</v>
      </c>
      <c r="AF19" s="28" t="s">
        <v>64</v>
      </c>
      <c r="AG19" s="50">
        <f t="shared" si="1"/>
        <v>0</v>
      </c>
      <c r="AH19" s="38" t="s">
        <v>64</v>
      </c>
    </row>
    <row r="20" spans="1:34" ht="17.25" customHeight="1" thickBot="1">
      <c r="A20" s="45" t="s">
        <v>22</v>
      </c>
      <c r="B20" s="46"/>
      <c r="C20" s="47"/>
      <c r="D20" s="68">
        <f>SUM(D4:D19)</f>
        <v>574.61</v>
      </c>
      <c r="E20" s="49">
        <f>SUM(E4:E19)</f>
        <v>491.5610999999999</v>
      </c>
      <c r="F20" s="22" t="s">
        <v>3</v>
      </c>
      <c r="G20" s="68">
        <f>SUM(G4:G19)</f>
        <v>477.8391</v>
      </c>
      <c r="H20" s="29" t="s">
        <v>93</v>
      </c>
      <c r="I20" s="68">
        <f>SUM(I4:I19)</f>
        <v>598.3319999999999</v>
      </c>
      <c r="J20" s="29" t="s">
        <v>93</v>
      </c>
      <c r="K20" s="68">
        <f>SUM(K4:K19)</f>
        <v>247.912</v>
      </c>
      <c r="L20" s="29" t="s">
        <v>93</v>
      </c>
      <c r="M20" s="68">
        <f>SUM(M4:M19)</f>
        <v>353.37399999999997</v>
      </c>
      <c r="N20" s="29" t="s">
        <v>93</v>
      </c>
      <c r="O20" s="68">
        <f>SUM(O4:O19)</f>
        <v>492.87</v>
      </c>
      <c r="P20" s="40" t="s">
        <v>93</v>
      </c>
      <c r="Q20" s="68">
        <f>SUM(Q4:Q19)</f>
        <v>453.10699999999997</v>
      </c>
      <c r="R20" s="29" t="s">
        <v>93</v>
      </c>
      <c r="S20" s="68">
        <f>SUM(S4:S19)</f>
        <v>411.765</v>
      </c>
      <c r="T20" s="29" t="s">
        <v>93</v>
      </c>
      <c r="U20" s="68">
        <f>SUM(U4:U19)</f>
        <v>534.2119999999999</v>
      </c>
      <c r="V20" s="34" t="s">
        <v>93</v>
      </c>
      <c r="W20" s="68">
        <f>SUM(W4:W19)</f>
        <v>651.772</v>
      </c>
      <c r="X20" s="29" t="s">
        <v>93</v>
      </c>
      <c r="Y20" s="68">
        <f>SUM(Y4:Y19)</f>
        <v>481.954</v>
      </c>
      <c r="Z20" s="29" t="s">
        <v>93</v>
      </c>
      <c r="AA20" s="68">
        <f>SUM(AA4:AA19)</f>
        <v>694.0299999999999</v>
      </c>
      <c r="AB20" s="34" t="s">
        <v>93</v>
      </c>
      <c r="AC20" s="68">
        <f>SUM(AC4:AC19)</f>
        <v>1844.3520999999996</v>
      </c>
      <c r="AD20" s="29" t="s">
        <v>93</v>
      </c>
      <c r="AE20" s="68">
        <f>SUM(AE4:AE19)</f>
        <v>1724.9321</v>
      </c>
      <c r="AF20" s="29" t="s">
        <v>93</v>
      </c>
      <c r="AG20" s="68">
        <f>SUM(AG4:AG19)</f>
        <v>694.0299999999999</v>
      </c>
      <c r="AH20" s="40" t="s">
        <v>93</v>
      </c>
    </row>
    <row r="21" spans="1:34" ht="17.25" customHeight="1">
      <c r="A21" s="12" t="s">
        <v>11</v>
      </c>
      <c r="B21" s="2">
        <v>3</v>
      </c>
      <c r="C21" s="43" t="s">
        <v>44</v>
      </c>
      <c r="D21" s="64">
        <v>0</v>
      </c>
      <c r="E21" s="11">
        <v>1338.102</v>
      </c>
      <c r="F21" s="27" t="s">
        <v>64</v>
      </c>
      <c r="G21" s="2">
        <v>1338.102</v>
      </c>
      <c r="H21" s="1" t="s">
        <v>64</v>
      </c>
      <c r="I21" s="2">
        <v>0</v>
      </c>
      <c r="J21" s="1" t="s">
        <v>64</v>
      </c>
      <c r="K21" s="6">
        <v>1958.8</v>
      </c>
      <c r="L21" s="1" t="s">
        <v>64</v>
      </c>
      <c r="M21" s="2">
        <v>1958.8</v>
      </c>
      <c r="N21" s="1" t="s">
        <v>64</v>
      </c>
      <c r="O21" s="2">
        <v>0</v>
      </c>
      <c r="P21" s="36" t="s">
        <v>64</v>
      </c>
      <c r="Q21" s="6">
        <v>1329.295</v>
      </c>
      <c r="R21" s="1" t="s">
        <v>64</v>
      </c>
      <c r="S21" s="2">
        <v>1329.295</v>
      </c>
      <c r="T21" s="1" t="s">
        <v>64</v>
      </c>
      <c r="U21" s="2">
        <v>0</v>
      </c>
      <c r="V21" s="32" t="s">
        <v>64</v>
      </c>
      <c r="W21" s="6">
        <v>1238.77</v>
      </c>
      <c r="X21" s="1" t="s">
        <v>64</v>
      </c>
      <c r="Y21" s="2">
        <v>1238.77</v>
      </c>
      <c r="Z21" s="1" t="s">
        <v>64</v>
      </c>
      <c r="AA21" s="2">
        <v>0</v>
      </c>
      <c r="AB21" s="32" t="s">
        <v>64</v>
      </c>
      <c r="AC21" s="35">
        <f aca="true" t="shared" si="3" ref="AC21:AC30">SUM(W21+Q21+K21+E21)</f>
        <v>5864.967</v>
      </c>
      <c r="AD21" s="1" t="s">
        <v>64</v>
      </c>
      <c r="AE21" s="15">
        <f aca="true" t="shared" si="4" ref="AE21:AE30">SUM(Y21+S21+M21+G21)</f>
        <v>5864.967</v>
      </c>
      <c r="AF21" s="1" t="s">
        <v>64</v>
      </c>
      <c r="AG21" s="15">
        <f aca="true" t="shared" si="5" ref="AG21:AG28">SUM(AC21-AE21+D21)</f>
        <v>0</v>
      </c>
      <c r="AH21" s="36" t="s">
        <v>64</v>
      </c>
    </row>
    <row r="22" spans="1:34" ht="17.25" customHeight="1">
      <c r="A22" s="13"/>
      <c r="B22" s="2">
        <v>5</v>
      </c>
      <c r="C22" s="43" t="s">
        <v>45</v>
      </c>
      <c r="D22" s="64">
        <v>1800</v>
      </c>
      <c r="E22" s="11">
        <v>513</v>
      </c>
      <c r="F22" s="1" t="s">
        <v>69</v>
      </c>
      <c r="G22" s="2">
        <v>798</v>
      </c>
      <c r="H22" s="1" t="s">
        <v>69</v>
      </c>
      <c r="I22" s="2">
        <v>1515</v>
      </c>
      <c r="J22" s="1" t="s">
        <v>69</v>
      </c>
      <c r="K22" s="6">
        <v>235</v>
      </c>
      <c r="L22" s="1" t="s">
        <v>69</v>
      </c>
      <c r="M22" s="2">
        <v>179</v>
      </c>
      <c r="N22" s="1" t="s">
        <v>69</v>
      </c>
      <c r="O22" s="2">
        <v>1571</v>
      </c>
      <c r="P22" s="36" t="s">
        <v>69</v>
      </c>
      <c r="Q22" s="6">
        <v>11</v>
      </c>
      <c r="R22" s="1" t="s">
        <v>69</v>
      </c>
      <c r="S22" s="2">
        <v>171</v>
      </c>
      <c r="T22" s="1" t="s">
        <v>69</v>
      </c>
      <c r="U22" s="2">
        <v>1411</v>
      </c>
      <c r="V22" s="32" t="s">
        <v>69</v>
      </c>
      <c r="W22" s="6">
        <v>94</v>
      </c>
      <c r="X22" s="1" t="s">
        <v>69</v>
      </c>
      <c r="Y22" s="2">
        <v>307</v>
      </c>
      <c r="Z22" s="1" t="s">
        <v>69</v>
      </c>
      <c r="AA22" s="2">
        <v>1198</v>
      </c>
      <c r="AB22" s="32" t="s">
        <v>69</v>
      </c>
      <c r="AC22" s="35">
        <f t="shared" si="3"/>
        <v>853</v>
      </c>
      <c r="AD22" s="1" t="s">
        <v>69</v>
      </c>
      <c r="AE22" s="15">
        <f t="shared" si="4"/>
        <v>1455</v>
      </c>
      <c r="AF22" s="1" t="s">
        <v>69</v>
      </c>
      <c r="AG22" s="15">
        <f t="shared" si="5"/>
        <v>1198</v>
      </c>
      <c r="AH22" s="36" t="s">
        <v>69</v>
      </c>
    </row>
    <row r="23" spans="1:34" ht="17.25" customHeight="1">
      <c r="A23" s="13"/>
      <c r="B23" s="2">
        <v>7</v>
      </c>
      <c r="C23" s="5" t="s">
        <v>48</v>
      </c>
      <c r="D23" s="65">
        <v>271</v>
      </c>
      <c r="E23" s="11">
        <v>717</v>
      </c>
      <c r="F23" s="1" t="s">
        <v>71</v>
      </c>
      <c r="G23" s="2">
        <v>901</v>
      </c>
      <c r="H23" s="1" t="s">
        <v>71</v>
      </c>
      <c r="I23" s="2">
        <v>87</v>
      </c>
      <c r="J23" s="1" t="s">
        <v>71</v>
      </c>
      <c r="K23" s="6">
        <v>558</v>
      </c>
      <c r="L23" s="1" t="s">
        <v>71</v>
      </c>
      <c r="M23" s="2">
        <v>492</v>
      </c>
      <c r="N23" s="1" t="s">
        <v>71</v>
      </c>
      <c r="O23" s="2">
        <v>153</v>
      </c>
      <c r="P23" s="36" t="s">
        <v>71</v>
      </c>
      <c r="Q23" s="6">
        <v>338</v>
      </c>
      <c r="R23" s="1" t="s">
        <v>71</v>
      </c>
      <c r="S23" s="2">
        <v>418</v>
      </c>
      <c r="T23" s="1" t="s">
        <v>71</v>
      </c>
      <c r="U23" s="2">
        <v>73</v>
      </c>
      <c r="V23" s="32" t="s">
        <v>71</v>
      </c>
      <c r="W23" s="6">
        <v>506</v>
      </c>
      <c r="X23" s="1" t="s">
        <v>71</v>
      </c>
      <c r="Y23" s="2">
        <v>530</v>
      </c>
      <c r="Z23" s="1" t="s">
        <v>71</v>
      </c>
      <c r="AA23" s="2">
        <v>49</v>
      </c>
      <c r="AB23" s="32" t="s">
        <v>71</v>
      </c>
      <c r="AC23" s="35">
        <f t="shared" si="3"/>
        <v>2119</v>
      </c>
      <c r="AD23" s="1" t="s">
        <v>71</v>
      </c>
      <c r="AE23" s="15">
        <f t="shared" si="4"/>
        <v>2341</v>
      </c>
      <c r="AF23" s="1" t="s">
        <v>71</v>
      </c>
      <c r="AG23" s="15">
        <f t="shared" si="5"/>
        <v>49</v>
      </c>
      <c r="AH23" s="36" t="s">
        <v>71</v>
      </c>
    </row>
    <row r="24" spans="1:34" ht="0.75" customHeight="1" hidden="1">
      <c r="A24" s="13"/>
      <c r="B24" s="2"/>
      <c r="C24" s="5"/>
      <c r="D24" s="65"/>
      <c r="E24" s="11"/>
      <c r="F24" s="1" t="s">
        <v>76</v>
      </c>
      <c r="G24" s="2"/>
      <c r="H24" s="1" t="s">
        <v>76</v>
      </c>
      <c r="I24" s="2"/>
      <c r="J24" s="1" t="s">
        <v>76</v>
      </c>
      <c r="K24" s="6"/>
      <c r="L24" s="1" t="s">
        <v>76</v>
      </c>
      <c r="M24" s="2"/>
      <c r="N24" s="1" t="s">
        <v>76</v>
      </c>
      <c r="O24" s="2"/>
      <c r="P24" s="36" t="s">
        <v>76</v>
      </c>
      <c r="Q24" s="6"/>
      <c r="R24" s="1" t="s">
        <v>76</v>
      </c>
      <c r="S24" s="2"/>
      <c r="T24" s="1" t="s">
        <v>76</v>
      </c>
      <c r="U24" s="2"/>
      <c r="V24" s="32" t="s">
        <v>76</v>
      </c>
      <c r="W24" s="6"/>
      <c r="X24" s="1" t="s">
        <v>76</v>
      </c>
      <c r="Y24" s="2"/>
      <c r="Z24" s="1" t="s">
        <v>76</v>
      </c>
      <c r="AA24" s="2"/>
      <c r="AB24" s="32" t="s">
        <v>76</v>
      </c>
      <c r="AC24" s="35">
        <f t="shared" si="3"/>
        <v>0</v>
      </c>
      <c r="AD24" s="1" t="s">
        <v>76</v>
      </c>
      <c r="AE24" s="15">
        <f t="shared" si="4"/>
        <v>0</v>
      </c>
      <c r="AF24" s="1" t="s">
        <v>76</v>
      </c>
      <c r="AG24" s="15">
        <f t="shared" si="5"/>
        <v>0</v>
      </c>
      <c r="AH24" s="36" t="s">
        <v>76</v>
      </c>
    </row>
    <row r="25" spans="1:34" ht="17.25" customHeight="1">
      <c r="A25" s="13"/>
      <c r="B25" s="2">
        <v>15</v>
      </c>
      <c r="C25" s="5" t="s">
        <v>99</v>
      </c>
      <c r="D25" s="65">
        <v>1.453</v>
      </c>
      <c r="E25" s="11">
        <v>0</v>
      </c>
      <c r="F25" s="1" t="s">
        <v>64</v>
      </c>
      <c r="G25" s="2">
        <v>0.675</v>
      </c>
      <c r="H25" s="1" t="s">
        <v>64</v>
      </c>
      <c r="I25" s="2">
        <v>0.778</v>
      </c>
      <c r="J25" s="1" t="s">
        <v>64</v>
      </c>
      <c r="K25" s="6">
        <v>3.506</v>
      </c>
      <c r="L25" s="1" t="s">
        <v>64</v>
      </c>
      <c r="M25" s="2">
        <v>0</v>
      </c>
      <c r="N25" s="1" t="s">
        <v>64</v>
      </c>
      <c r="O25" s="2">
        <v>4.284</v>
      </c>
      <c r="P25" s="36" t="s">
        <v>64</v>
      </c>
      <c r="Q25" s="6">
        <v>3.25</v>
      </c>
      <c r="R25" s="1" t="s">
        <v>64</v>
      </c>
      <c r="S25" s="2">
        <v>5.22</v>
      </c>
      <c r="T25" s="1" t="s">
        <v>64</v>
      </c>
      <c r="U25" s="2">
        <v>2.314</v>
      </c>
      <c r="V25" s="32" t="s">
        <v>64</v>
      </c>
      <c r="W25" s="6">
        <v>3.5</v>
      </c>
      <c r="X25" s="1" t="s">
        <v>64</v>
      </c>
      <c r="Y25" s="2">
        <v>5.1</v>
      </c>
      <c r="Z25" s="1" t="s">
        <v>64</v>
      </c>
      <c r="AA25" s="2">
        <v>0.714</v>
      </c>
      <c r="AB25" s="32" t="s">
        <v>64</v>
      </c>
      <c r="AC25" s="35">
        <f>SUM(W25+Q25+K25+E25)</f>
        <v>10.256</v>
      </c>
      <c r="AD25" s="1" t="s">
        <v>64</v>
      </c>
      <c r="AE25" s="15">
        <f>SUM(Y25+S25+M25+G25)</f>
        <v>10.995000000000001</v>
      </c>
      <c r="AF25" s="1" t="s">
        <v>64</v>
      </c>
      <c r="AG25" s="15">
        <f t="shared" si="5"/>
        <v>0.7139999999999993</v>
      </c>
      <c r="AH25" s="36" t="s">
        <v>64</v>
      </c>
    </row>
    <row r="26" spans="1:35" ht="17.25" customHeight="1">
      <c r="A26" s="13"/>
      <c r="B26" s="2">
        <v>16</v>
      </c>
      <c r="C26" s="5" t="s">
        <v>46</v>
      </c>
      <c r="D26" s="65">
        <v>1.739</v>
      </c>
      <c r="E26" s="11">
        <v>1.522</v>
      </c>
      <c r="F26" s="1" t="s">
        <v>64</v>
      </c>
      <c r="G26" s="2">
        <v>0</v>
      </c>
      <c r="H26" s="1" t="s">
        <v>64</v>
      </c>
      <c r="I26" s="2">
        <v>3.261</v>
      </c>
      <c r="J26" s="1" t="s">
        <v>64</v>
      </c>
      <c r="K26" s="6">
        <v>5.386</v>
      </c>
      <c r="L26" s="1" t="s">
        <v>64</v>
      </c>
      <c r="M26" s="2">
        <v>1.8607</v>
      </c>
      <c r="N26" s="1" t="s">
        <v>64</v>
      </c>
      <c r="O26" s="2">
        <v>6.7863</v>
      </c>
      <c r="P26" s="36" t="s">
        <v>64</v>
      </c>
      <c r="Q26" s="6">
        <v>12.5696</v>
      </c>
      <c r="R26" s="1" t="s">
        <v>64</v>
      </c>
      <c r="S26" s="2">
        <v>12.5696</v>
      </c>
      <c r="T26" s="1" t="s">
        <v>64</v>
      </c>
      <c r="U26" s="2">
        <v>6.7863</v>
      </c>
      <c r="V26" s="32" t="s">
        <v>64</v>
      </c>
      <c r="W26" s="6">
        <v>59.3914</v>
      </c>
      <c r="X26" s="1" t="s">
        <v>64</v>
      </c>
      <c r="Y26" s="2">
        <v>56.5288</v>
      </c>
      <c r="Z26" s="1" t="s">
        <v>64</v>
      </c>
      <c r="AA26" s="2">
        <v>9.6489</v>
      </c>
      <c r="AB26" s="32" t="s">
        <v>64</v>
      </c>
      <c r="AC26" s="35">
        <f>SUM(W26+Q26+K26+E26)</f>
        <v>78.869</v>
      </c>
      <c r="AD26" s="1" t="s">
        <v>64</v>
      </c>
      <c r="AE26" s="15">
        <f>SUM(Y26+S26+M26+G26)</f>
        <v>70.95909999999999</v>
      </c>
      <c r="AF26" s="1" t="s">
        <v>64</v>
      </c>
      <c r="AG26" s="15">
        <f t="shared" si="5"/>
        <v>9.648900000000008</v>
      </c>
      <c r="AH26" s="36" t="s">
        <v>64</v>
      </c>
      <c r="AI26" s="76"/>
    </row>
    <row r="27" spans="1:34" ht="17.25" customHeight="1">
      <c r="A27" s="13"/>
      <c r="B27" s="2">
        <v>17</v>
      </c>
      <c r="C27" s="43" t="s">
        <v>125</v>
      </c>
      <c r="D27" s="64">
        <v>0</v>
      </c>
      <c r="E27" s="11">
        <v>9.662</v>
      </c>
      <c r="F27" s="1" t="s">
        <v>70</v>
      </c>
      <c r="G27" s="2">
        <v>6.763</v>
      </c>
      <c r="H27" s="1" t="s">
        <v>70</v>
      </c>
      <c r="I27" s="2">
        <v>2.899</v>
      </c>
      <c r="J27" s="1" t="s">
        <v>70</v>
      </c>
      <c r="K27" s="6">
        <v>7.219</v>
      </c>
      <c r="L27" s="1" t="s">
        <v>70</v>
      </c>
      <c r="M27" s="2">
        <v>7.082</v>
      </c>
      <c r="N27" s="1" t="s">
        <v>70</v>
      </c>
      <c r="O27" s="2">
        <v>3.036</v>
      </c>
      <c r="P27" s="36" t="s">
        <v>70</v>
      </c>
      <c r="Q27" s="6">
        <v>2.313</v>
      </c>
      <c r="R27" s="1" t="s">
        <v>70</v>
      </c>
      <c r="S27" s="2">
        <v>3.744</v>
      </c>
      <c r="T27" s="1" t="s">
        <v>70</v>
      </c>
      <c r="U27" s="2">
        <v>1.605</v>
      </c>
      <c r="V27" s="32" t="s">
        <v>70</v>
      </c>
      <c r="W27" s="6">
        <v>20.27</v>
      </c>
      <c r="X27" s="1" t="s">
        <v>70</v>
      </c>
      <c r="Y27" s="2">
        <v>15.312</v>
      </c>
      <c r="Z27" s="1" t="s">
        <v>70</v>
      </c>
      <c r="AA27" s="2">
        <v>6.563</v>
      </c>
      <c r="AB27" s="32" t="s">
        <v>70</v>
      </c>
      <c r="AC27" s="35">
        <f>SUM(W27+Q27+K27+E27)</f>
        <v>39.464</v>
      </c>
      <c r="AD27" s="1" t="s">
        <v>70</v>
      </c>
      <c r="AE27" s="15">
        <f>SUM(Y27+S27+M27+G27)</f>
        <v>32.901</v>
      </c>
      <c r="AF27" s="1" t="s">
        <v>70</v>
      </c>
      <c r="AG27" s="15">
        <f t="shared" si="5"/>
        <v>6.562999999999995</v>
      </c>
      <c r="AH27" s="36" t="s">
        <v>70</v>
      </c>
    </row>
    <row r="28" spans="1:34" ht="17.25" customHeight="1">
      <c r="A28" s="13"/>
      <c r="B28" s="2">
        <v>18</v>
      </c>
      <c r="C28" s="43" t="s">
        <v>47</v>
      </c>
      <c r="D28" s="64">
        <v>0</v>
      </c>
      <c r="E28" s="11">
        <v>0</v>
      </c>
      <c r="F28" s="1" t="s">
        <v>70</v>
      </c>
      <c r="G28" s="2">
        <v>0</v>
      </c>
      <c r="H28" s="1" t="s">
        <v>70</v>
      </c>
      <c r="I28" s="2">
        <v>0</v>
      </c>
      <c r="J28" s="1" t="s">
        <v>70</v>
      </c>
      <c r="K28" s="6">
        <v>0</v>
      </c>
      <c r="L28" s="1" t="s">
        <v>70</v>
      </c>
      <c r="M28" s="2">
        <v>0</v>
      </c>
      <c r="N28" s="1" t="s">
        <v>70</v>
      </c>
      <c r="O28" s="2">
        <v>0</v>
      </c>
      <c r="P28" s="36" t="s">
        <v>70</v>
      </c>
      <c r="Q28" s="6">
        <v>0</v>
      </c>
      <c r="R28" s="1" t="s">
        <v>70</v>
      </c>
      <c r="S28" s="2">
        <v>0</v>
      </c>
      <c r="T28" s="1" t="s">
        <v>70</v>
      </c>
      <c r="U28" s="2">
        <v>0</v>
      </c>
      <c r="V28" s="32" t="s">
        <v>70</v>
      </c>
      <c r="W28" s="6">
        <v>0</v>
      </c>
      <c r="X28" s="1" t="s">
        <v>70</v>
      </c>
      <c r="Y28" s="2">
        <v>0</v>
      </c>
      <c r="Z28" s="1" t="s">
        <v>70</v>
      </c>
      <c r="AA28" s="2">
        <v>0</v>
      </c>
      <c r="AB28" s="32" t="s">
        <v>70</v>
      </c>
      <c r="AC28" s="35">
        <v>0</v>
      </c>
      <c r="AD28" s="1" t="s">
        <v>70</v>
      </c>
      <c r="AE28" s="15">
        <v>0</v>
      </c>
      <c r="AF28" s="1" t="s">
        <v>70</v>
      </c>
      <c r="AG28" s="15">
        <f t="shared" si="5"/>
        <v>0</v>
      </c>
      <c r="AH28" s="36" t="s">
        <v>70</v>
      </c>
    </row>
    <row r="29" spans="1:34" ht="17.25" customHeight="1" hidden="1">
      <c r="A29" s="13"/>
      <c r="B29" s="2"/>
      <c r="C29" s="43"/>
      <c r="D29" s="64"/>
      <c r="E29" s="11"/>
      <c r="F29" s="1" t="s">
        <v>70</v>
      </c>
      <c r="G29" s="2"/>
      <c r="H29" s="1" t="s">
        <v>70</v>
      </c>
      <c r="I29" s="2"/>
      <c r="J29" s="1" t="s">
        <v>70</v>
      </c>
      <c r="K29" s="6"/>
      <c r="L29" s="1" t="s">
        <v>70</v>
      </c>
      <c r="M29" s="2"/>
      <c r="N29" s="1" t="s">
        <v>70</v>
      </c>
      <c r="O29" s="2"/>
      <c r="P29" s="36" t="s">
        <v>70</v>
      </c>
      <c r="Q29" s="6"/>
      <c r="R29" s="1" t="s">
        <v>70</v>
      </c>
      <c r="S29" s="2"/>
      <c r="T29" s="1" t="s">
        <v>70</v>
      </c>
      <c r="U29" s="2"/>
      <c r="V29" s="32" t="s">
        <v>70</v>
      </c>
      <c r="W29" s="6"/>
      <c r="X29" s="1" t="s">
        <v>70</v>
      </c>
      <c r="Y29" s="2"/>
      <c r="Z29" s="1" t="s">
        <v>70</v>
      </c>
      <c r="AA29" s="2"/>
      <c r="AB29" s="32" t="s">
        <v>70</v>
      </c>
      <c r="AC29" s="35"/>
      <c r="AD29" s="1" t="s">
        <v>70</v>
      </c>
      <c r="AE29" s="15"/>
      <c r="AF29" s="1" t="s">
        <v>70</v>
      </c>
      <c r="AG29" s="15">
        <f>AA29</f>
        <v>0</v>
      </c>
      <c r="AH29" s="36" t="s">
        <v>70</v>
      </c>
    </row>
    <row r="30" spans="1:34" ht="17.25" customHeight="1" hidden="1" thickBot="1">
      <c r="A30" s="49"/>
      <c r="B30" s="50"/>
      <c r="C30" s="51"/>
      <c r="D30" s="67"/>
      <c r="E30" s="52"/>
      <c r="F30" s="28" t="s">
        <v>70</v>
      </c>
      <c r="G30" s="50"/>
      <c r="H30" s="28" t="s">
        <v>70</v>
      </c>
      <c r="I30" s="50"/>
      <c r="J30" s="28" t="s">
        <v>70</v>
      </c>
      <c r="K30" s="53"/>
      <c r="L30" s="28" t="s">
        <v>70</v>
      </c>
      <c r="M30" s="50"/>
      <c r="N30" s="28" t="s">
        <v>70</v>
      </c>
      <c r="O30" s="50"/>
      <c r="P30" s="38" t="s">
        <v>70</v>
      </c>
      <c r="Q30" s="53"/>
      <c r="R30" s="28" t="s">
        <v>70</v>
      </c>
      <c r="S30" s="50"/>
      <c r="T30" s="28" t="s">
        <v>70</v>
      </c>
      <c r="U30" s="50"/>
      <c r="V30" s="33" t="s">
        <v>70</v>
      </c>
      <c r="W30" s="53"/>
      <c r="X30" s="28" t="s">
        <v>70</v>
      </c>
      <c r="Y30" s="50"/>
      <c r="Z30" s="28" t="s">
        <v>70</v>
      </c>
      <c r="AA30" s="50"/>
      <c r="AB30" s="33" t="s">
        <v>70</v>
      </c>
      <c r="AC30" s="48">
        <f t="shared" si="3"/>
        <v>0</v>
      </c>
      <c r="AD30" s="28" t="s">
        <v>70</v>
      </c>
      <c r="AE30" s="46">
        <f t="shared" si="4"/>
        <v>0</v>
      </c>
      <c r="AF30" s="28" t="s">
        <v>70</v>
      </c>
      <c r="AG30" s="46">
        <f>AA30</f>
        <v>0</v>
      </c>
      <c r="AH30" s="38" t="s">
        <v>70</v>
      </c>
    </row>
    <row r="31" spans="1:34" ht="16.5" customHeight="1" thickBot="1">
      <c r="A31" s="49"/>
      <c r="B31" s="46"/>
      <c r="C31" s="73"/>
      <c r="D31" s="74"/>
      <c r="E31" s="75"/>
      <c r="F31" s="29"/>
      <c r="G31" s="75"/>
      <c r="H31" s="29"/>
      <c r="I31" s="75"/>
      <c r="J31" s="29"/>
      <c r="K31" s="49"/>
      <c r="L31" s="29"/>
      <c r="M31" s="75"/>
      <c r="N31" s="29"/>
      <c r="O31" s="75"/>
      <c r="P31" s="40"/>
      <c r="Q31" s="49"/>
      <c r="R31" s="29"/>
      <c r="S31" s="75"/>
      <c r="T31" s="29"/>
      <c r="U31" s="75"/>
      <c r="V31" s="34"/>
      <c r="W31" s="49"/>
      <c r="X31" s="29"/>
      <c r="Y31" s="75"/>
      <c r="Z31" s="29"/>
      <c r="AA31" s="75"/>
      <c r="AB31" s="34"/>
      <c r="AC31" s="49"/>
      <c r="AD31" s="29"/>
      <c r="AE31" s="75"/>
      <c r="AF31" s="29"/>
      <c r="AG31" s="75"/>
      <c r="AH31" s="40"/>
    </row>
    <row r="32" spans="1:35" ht="17.25" customHeight="1" thickBot="1">
      <c r="A32" s="17" t="s">
        <v>21</v>
      </c>
      <c r="B32" s="9"/>
      <c r="C32" s="10"/>
      <c r="D32" s="72">
        <f>SUM(D21:D28)</f>
        <v>2074.192</v>
      </c>
      <c r="E32" s="72">
        <f>SUM(E21:E28)</f>
        <v>2579.2859999999996</v>
      </c>
      <c r="F32" s="22" t="s">
        <v>93</v>
      </c>
      <c r="G32" s="72">
        <f>SUM(G21:G28)</f>
        <v>3044.54</v>
      </c>
      <c r="H32" s="22" t="s">
        <v>93</v>
      </c>
      <c r="I32" s="72">
        <f>SUM(I21:I28)</f>
        <v>1608.9379999999999</v>
      </c>
      <c r="J32" s="22" t="s">
        <v>93</v>
      </c>
      <c r="K32" s="72">
        <f>SUM(K21:K28)</f>
        <v>2767.911</v>
      </c>
      <c r="L32" s="22" t="s">
        <v>93</v>
      </c>
      <c r="M32" s="72">
        <f>SUM(M21:M28)</f>
        <v>2638.7427000000002</v>
      </c>
      <c r="N32" s="22" t="s">
        <v>93</v>
      </c>
      <c r="O32" s="72">
        <f>SUM(O21:O28)</f>
        <v>1738.1063000000001</v>
      </c>
      <c r="P32" s="23" t="s">
        <v>93</v>
      </c>
      <c r="Q32" s="72">
        <f>SUM(Q21:Q28)</f>
        <v>1696.4276000000002</v>
      </c>
      <c r="R32" s="22" t="s">
        <v>93</v>
      </c>
      <c r="S32" s="72">
        <f>SUM(S21:S28)</f>
        <v>1939.8286</v>
      </c>
      <c r="T32" s="22" t="s">
        <v>93</v>
      </c>
      <c r="U32" s="72">
        <f>SUM(U21:U28)</f>
        <v>1494.7053</v>
      </c>
      <c r="V32" s="31" t="s">
        <v>93</v>
      </c>
      <c r="W32" s="72">
        <f>SUM(W21:W28)</f>
        <v>1921.9314</v>
      </c>
      <c r="X32" s="22" t="s">
        <v>93</v>
      </c>
      <c r="Y32" s="72">
        <f>SUM(Y21:Y28)</f>
        <v>2152.7108</v>
      </c>
      <c r="Z32" s="22" t="s">
        <v>93</v>
      </c>
      <c r="AA32" s="72">
        <f>SUM(AA21:AA28)</f>
        <v>1263.9259</v>
      </c>
      <c r="AB32" s="31" t="s">
        <v>93</v>
      </c>
      <c r="AC32" s="72">
        <f>SUM(AC21:AC28)</f>
        <v>8965.556</v>
      </c>
      <c r="AD32" s="22" t="s">
        <v>93</v>
      </c>
      <c r="AE32" s="72">
        <f>SUM(AE21:AE28)</f>
        <v>9775.822100000001</v>
      </c>
      <c r="AF32" s="22" t="s">
        <v>93</v>
      </c>
      <c r="AG32" s="72">
        <f>SUM(AG21:AG28)</f>
        <v>1263.9259</v>
      </c>
      <c r="AH32" s="23" t="s">
        <v>93</v>
      </c>
      <c r="AI32" s="76"/>
    </row>
    <row r="33" spans="1:34" ht="17.25" customHeight="1">
      <c r="A33" s="12" t="s">
        <v>12</v>
      </c>
      <c r="B33" s="2">
        <v>1</v>
      </c>
      <c r="C33" s="43" t="s">
        <v>30</v>
      </c>
      <c r="D33" s="64">
        <v>0</v>
      </c>
      <c r="E33" s="11">
        <v>120</v>
      </c>
      <c r="F33" s="1" t="s">
        <v>71</v>
      </c>
      <c r="G33" s="2">
        <v>120</v>
      </c>
      <c r="H33" s="1" t="s">
        <v>71</v>
      </c>
      <c r="I33" s="2">
        <v>0</v>
      </c>
      <c r="J33" s="1" t="s">
        <v>71</v>
      </c>
      <c r="K33" s="6">
        <v>24</v>
      </c>
      <c r="L33" s="1" t="s">
        <v>71</v>
      </c>
      <c r="M33" s="2">
        <v>2</v>
      </c>
      <c r="N33" s="1" t="s">
        <v>71</v>
      </c>
      <c r="O33" s="2">
        <v>22</v>
      </c>
      <c r="P33" s="36" t="s">
        <v>71</v>
      </c>
      <c r="Q33" s="6">
        <v>23</v>
      </c>
      <c r="R33" s="1" t="s">
        <v>71</v>
      </c>
      <c r="S33" s="2">
        <v>43</v>
      </c>
      <c r="T33" s="1" t="s">
        <v>71</v>
      </c>
      <c r="U33" s="2">
        <v>2</v>
      </c>
      <c r="V33" s="32" t="s">
        <v>71</v>
      </c>
      <c r="W33" s="6">
        <v>283</v>
      </c>
      <c r="X33" s="1" t="s">
        <v>71</v>
      </c>
      <c r="Y33" s="2">
        <v>223</v>
      </c>
      <c r="Z33" s="1" t="s">
        <v>71</v>
      </c>
      <c r="AA33" s="2">
        <v>62</v>
      </c>
      <c r="AB33" s="32" t="s">
        <v>71</v>
      </c>
      <c r="AC33" s="35">
        <f aca="true" t="shared" si="6" ref="AC33:AC41">SUM(W33+Q33+K33+E33)</f>
        <v>450</v>
      </c>
      <c r="AD33" s="1" t="s">
        <v>71</v>
      </c>
      <c r="AE33" s="15">
        <f aca="true" t="shared" si="7" ref="AE33:AE41">SUM(Y33+S33+M33+G33)</f>
        <v>388</v>
      </c>
      <c r="AF33" s="1" t="s">
        <v>71</v>
      </c>
      <c r="AG33" s="15">
        <f aca="true" t="shared" si="8" ref="AG33:AG89">SUM(AC33-AE33+D33)</f>
        <v>62</v>
      </c>
      <c r="AH33" s="36" t="s">
        <v>71</v>
      </c>
    </row>
    <row r="34" spans="1:34" ht="17.25" customHeight="1">
      <c r="A34" s="13"/>
      <c r="B34" s="2">
        <v>3</v>
      </c>
      <c r="C34" s="43" t="s">
        <v>62</v>
      </c>
      <c r="D34" s="64">
        <v>5</v>
      </c>
      <c r="E34" s="11">
        <v>53.85</v>
      </c>
      <c r="F34" s="1" t="s">
        <v>71</v>
      </c>
      <c r="G34" s="2">
        <v>53.85</v>
      </c>
      <c r="H34" s="1" t="s">
        <v>71</v>
      </c>
      <c r="I34" s="2">
        <v>5</v>
      </c>
      <c r="J34" s="1" t="s">
        <v>71</v>
      </c>
      <c r="K34" s="6">
        <v>19.67</v>
      </c>
      <c r="L34" s="1" t="s">
        <v>71</v>
      </c>
      <c r="M34" s="2">
        <v>19.67</v>
      </c>
      <c r="N34" s="1" t="s">
        <v>71</v>
      </c>
      <c r="O34" s="2">
        <v>5</v>
      </c>
      <c r="P34" s="36" t="s">
        <v>71</v>
      </c>
      <c r="Q34" s="6">
        <v>53.21</v>
      </c>
      <c r="R34" s="1" t="s">
        <v>71</v>
      </c>
      <c r="S34" s="2">
        <v>53.21</v>
      </c>
      <c r="T34" s="1" t="s">
        <v>71</v>
      </c>
      <c r="U34" s="2">
        <v>5</v>
      </c>
      <c r="V34" s="32" t="s">
        <v>71</v>
      </c>
      <c r="W34" s="6">
        <v>197.59</v>
      </c>
      <c r="X34" s="1" t="s">
        <v>71</v>
      </c>
      <c r="Y34" s="2">
        <v>169.59</v>
      </c>
      <c r="Z34" s="1" t="s">
        <v>71</v>
      </c>
      <c r="AA34" s="2">
        <v>33</v>
      </c>
      <c r="AB34" s="32" t="s">
        <v>71</v>
      </c>
      <c r="AC34" s="35">
        <f t="shared" si="6"/>
        <v>324.32000000000005</v>
      </c>
      <c r="AD34" s="1" t="s">
        <v>71</v>
      </c>
      <c r="AE34" s="15">
        <f t="shared" si="7"/>
        <v>296.32000000000005</v>
      </c>
      <c r="AF34" s="1" t="s">
        <v>71</v>
      </c>
      <c r="AG34" s="15">
        <f t="shared" si="8"/>
        <v>33</v>
      </c>
      <c r="AH34" s="36" t="s">
        <v>71</v>
      </c>
    </row>
    <row r="35" spans="1:34" ht="17.25" customHeight="1">
      <c r="A35" s="13"/>
      <c r="B35" s="2">
        <v>7</v>
      </c>
      <c r="C35" s="43" t="s">
        <v>72</v>
      </c>
      <c r="D35" s="64"/>
      <c r="E35" s="11"/>
      <c r="F35" s="1" t="s">
        <v>70</v>
      </c>
      <c r="G35" s="2"/>
      <c r="H35" s="1" t="s">
        <v>70</v>
      </c>
      <c r="I35" s="2"/>
      <c r="J35" s="1" t="s">
        <v>70</v>
      </c>
      <c r="K35" s="6"/>
      <c r="L35" s="1" t="s">
        <v>70</v>
      </c>
      <c r="M35" s="2"/>
      <c r="N35" s="1" t="s">
        <v>70</v>
      </c>
      <c r="O35" s="2"/>
      <c r="P35" s="36" t="s">
        <v>70</v>
      </c>
      <c r="Q35" s="6"/>
      <c r="R35" s="1" t="s">
        <v>70</v>
      </c>
      <c r="S35" s="2"/>
      <c r="T35" s="1" t="s">
        <v>70</v>
      </c>
      <c r="U35" s="2"/>
      <c r="V35" s="32" t="s">
        <v>70</v>
      </c>
      <c r="W35" s="6"/>
      <c r="X35" s="1" t="s">
        <v>70</v>
      </c>
      <c r="Y35" s="2"/>
      <c r="Z35" s="1" t="s">
        <v>70</v>
      </c>
      <c r="AA35" s="2"/>
      <c r="AB35" s="32" t="s">
        <v>70</v>
      </c>
      <c r="AC35" s="35">
        <f t="shared" si="6"/>
        <v>0</v>
      </c>
      <c r="AD35" s="1" t="s">
        <v>70</v>
      </c>
      <c r="AE35" s="15">
        <f t="shared" si="7"/>
        <v>0</v>
      </c>
      <c r="AF35" s="1" t="s">
        <v>70</v>
      </c>
      <c r="AG35" s="15">
        <f t="shared" si="8"/>
        <v>0</v>
      </c>
      <c r="AH35" s="36" t="s">
        <v>70</v>
      </c>
    </row>
    <row r="36" spans="1:35" ht="17.25" customHeight="1">
      <c r="A36" s="13"/>
      <c r="B36" s="2">
        <v>11</v>
      </c>
      <c r="C36" s="43" t="s">
        <v>100</v>
      </c>
      <c r="D36" s="64">
        <v>0</v>
      </c>
      <c r="E36" s="11">
        <v>217</v>
      </c>
      <c r="F36" s="1" t="s">
        <v>70</v>
      </c>
      <c r="G36" s="2">
        <v>80</v>
      </c>
      <c r="H36" s="1" t="s">
        <v>70</v>
      </c>
      <c r="I36" s="2">
        <v>137</v>
      </c>
      <c r="J36" s="1" t="s">
        <v>70</v>
      </c>
      <c r="K36" s="6">
        <v>48</v>
      </c>
      <c r="L36" s="1" t="s">
        <v>70</v>
      </c>
      <c r="M36" s="2">
        <v>155</v>
      </c>
      <c r="N36" s="1" t="s">
        <v>70</v>
      </c>
      <c r="O36" s="2">
        <v>30</v>
      </c>
      <c r="P36" s="36" t="s">
        <v>70</v>
      </c>
      <c r="Q36" s="6">
        <v>92</v>
      </c>
      <c r="R36" s="1" t="s">
        <v>70</v>
      </c>
      <c r="S36" s="2">
        <v>50</v>
      </c>
      <c r="T36" s="1" t="s">
        <v>70</v>
      </c>
      <c r="U36" s="2">
        <v>72</v>
      </c>
      <c r="V36" s="32" t="s">
        <v>70</v>
      </c>
      <c r="W36" s="6">
        <v>32</v>
      </c>
      <c r="X36" s="1" t="s">
        <v>70</v>
      </c>
      <c r="Y36" s="2">
        <v>93</v>
      </c>
      <c r="Z36" s="1" t="s">
        <v>70</v>
      </c>
      <c r="AA36" s="2">
        <v>11</v>
      </c>
      <c r="AB36" s="32" t="s">
        <v>70</v>
      </c>
      <c r="AC36" s="35">
        <f t="shared" si="6"/>
        <v>389</v>
      </c>
      <c r="AD36" s="1" t="s">
        <v>70</v>
      </c>
      <c r="AE36" s="15">
        <f t="shared" si="7"/>
        <v>378</v>
      </c>
      <c r="AF36" s="1" t="s">
        <v>70</v>
      </c>
      <c r="AG36" s="15">
        <f t="shared" si="8"/>
        <v>11</v>
      </c>
      <c r="AH36" s="36" t="s">
        <v>70</v>
      </c>
      <c r="AI36" s="76"/>
    </row>
    <row r="37" spans="1:34" ht="17.25" customHeight="1">
      <c r="A37" s="13"/>
      <c r="B37" s="2">
        <v>14</v>
      </c>
      <c r="C37" s="43" t="s">
        <v>60</v>
      </c>
      <c r="D37" s="64">
        <v>3</v>
      </c>
      <c r="E37" s="11">
        <v>16</v>
      </c>
      <c r="F37" s="1" t="s">
        <v>64</v>
      </c>
      <c r="G37" s="2">
        <v>15</v>
      </c>
      <c r="H37" s="1" t="s">
        <v>64</v>
      </c>
      <c r="I37" s="2">
        <v>4</v>
      </c>
      <c r="J37" s="1" t="s">
        <v>64</v>
      </c>
      <c r="K37" s="6">
        <v>16</v>
      </c>
      <c r="L37" s="1" t="s">
        <v>64</v>
      </c>
      <c r="M37" s="2">
        <v>15</v>
      </c>
      <c r="N37" s="1" t="s">
        <v>64</v>
      </c>
      <c r="O37" s="2">
        <v>5</v>
      </c>
      <c r="P37" s="36" t="s">
        <v>64</v>
      </c>
      <c r="Q37" s="6">
        <v>18</v>
      </c>
      <c r="R37" s="1" t="s">
        <v>64</v>
      </c>
      <c r="S37" s="2">
        <v>16</v>
      </c>
      <c r="T37" s="1" t="s">
        <v>64</v>
      </c>
      <c r="U37" s="2">
        <v>7</v>
      </c>
      <c r="V37" s="32" t="s">
        <v>64</v>
      </c>
      <c r="W37" s="6">
        <v>18</v>
      </c>
      <c r="X37" s="1" t="s">
        <v>64</v>
      </c>
      <c r="Y37" s="2">
        <v>16</v>
      </c>
      <c r="Z37" s="1" t="s">
        <v>64</v>
      </c>
      <c r="AA37" s="2">
        <v>9</v>
      </c>
      <c r="AB37" s="32" t="s">
        <v>64</v>
      </c>
      <c r="AC37" s="35">
        <f t="shared" si="6"/>
        <v>68</v>
      </c>
      <c r="AD37" s="1" t="s">
        <v>64</v>
      </c>
      <c r="AE37" s="15">
        <f t="shared" si="7"/>
        <v>62</v>
      </c>
      <c r="AF37" s="1" t="s">
        <v>64</v>
      </c>
      <c r="AG37" s="15">
        <f t="shared" si="8"/>
        <v>9</v>
      </c>
      <c r="AH37" s="36" t="s">
        <v>64</v>
      </c>
    </row>
    <row r="38" spans="1:34" ht="17.25" customHeight="1">
      <c r="A38" s="13"/>
      <c r="B38" s="3">
        <v>18</v>
      </c>
      <c r="C38" s="44" t="s">
        <v>111</v>
      </c>
      <c r="D38" s="66">
        <v>2.1</v>
      </c>
      <c r="E38" s="26">
        <v>13.911</v>
      </c>
      <c r="F38" s="1" t="s">
        <v>64</v>
      </c>
      <c r="G38" s="3">
        <v>15.832</v>
      </c>
      <c r="H38" s="1" t="s">
        <v>64</v>
      </c>
      <c r="I38" s="3">
        <v>0.179</v>
      </c>
      <c r="J38" s="1" t="s">
        <v>64</v>
      </c>
      <c r="K38" s="37">
        <v>0</v>
      </c>
      <c r="L38" s="1" t="s">
        <v>64</v>
      </c>
      <c r="M38" s="3">
        <v>0</v>
      </c>
      <c r="N38" s="1" t="s">
        <v>64</v>
      </c>
      <c r="O38" s="3">
        <v>0.179</v>
      </c>
      <c r="P38" s="36" t="s">
        <v>64</v>
      </c>
      <c r="Q38" s="37">
        <v>5.6896</v>
      </c>
      <c r="R38" s="1" t="s">
        <v>64</v>
      </c>
      <c r="S38" s="3">
        <v>4.039</v>
      </c>
      <c r="T38" s="1" t="s">
        <v>64</v>
      </c>
      <c r="U38" s="3">
        <v>1.8296</v>
      </c>
      <c r="V38" s="32" t="s">
        <v>64</v>
      </c>
      <c r="W38" s="37">
        <v>0</v>
      </c>
      <c r="X38" s="1" t="s">
        <v>64</v>
      </c>
      <c r="Y38" s="3">
        <v>0</v>
      </c>
      <c r="Z38" s="1" t="s">
        <v>64</v>
      </c>
      <c r="AA38" s="3">
        <v>1.8296</v>
      </c>
      <c r="AB38" s="32" t="s">
        <v>64</v>
      </c>
      <c r="AC38" s="35">
        <f t="shared" si="6"/>
        <v>19.6006</v>
      </c>
      <c r="AD38" s="1" t="s">
        <v>64</v>
      </c>
      <c r="AE38" s="15">
        <f t="shared" si="7"/>
        <v>19.871000000000002</v>
      </c>
      <c r="AF38" s="1" t="s">
        <v>64</v>
      </c>
      <c r="AG38" s="15">
        <f t="shared" si="8"/>
        <v>1.829599999999998</v>
      </c>
      <c r="AH38" s="36" t="s">
        <v>64</v>
      </c>
    </row>
    <row r="39" spans="1:34" ht="17.25" customHeight="1">
      <c r="A39" s="13"/>
      <c r="B39" s="3">
        <v>20</v>
      </c>
      <c r="C39" s="44" t="s">
        <v>101</v>
      </c>
      <c r="D39" s="66">
        <v>0</v>
      </c>
      <c r="E39" s="26">
        <v>3.456</v>
      </c>
      <c r="F39" s="1" t="s">
        <v>70</v>
      </c>
      <c r="G39" s="3">
        <v>3.456</v>
      </c>
      <c r="H39" s="1" t="s">
        <v>70</v>
      </c>
      <c r="I39" s="3">
        <v>0</v>
      </c>
      <c r="J39" s="1" t="s">
        <v>70</v>
      </c>
      <c r="K39" s="37">
        <v>1.1128</v>
      </c>
      <c r="L39" s="1" t="s">
        <v>70</v>
      </c>
      <c r="M39" s="3">
        <v>1.1128</v>
      </c>
      <c r="N39" s="1" t="s">
        <v>70</v>
      </c>
      <c r="O39" s="3">
        <v>0</v>
      </c>
      <c r="P39" s="36" t="s">
        <v>70</v>
      </c>
      <c r="Q39" s="37">
        <v>7.1968</v>
      </c>
      <c r="R39" s="1" t="s">
        <v>70</v>
      </c>
      <c r="S39" s="3">
        <v>7.1968</v>
      </c>
      <c r="T39" s="1" t="s">
        <v>70</v>
      </c>
      <c r="U39" s="3">
        <v>0</v>
      </c>
      <c r="V39" s="32" t="s">
        <v>70</v>
      </c>
      <c r="W39" s="37"/>
      <c r="X39" s="1" t="s">
        <v>70</v>
      </c>
      <c r="Y39" s="3"/>
      <c r="Z39" s="1" t="s">
        <v>70</v>
      </c>
      <c r="AA39" s="3"/>
      <c r="AB39" s="32" t="s">
        <v>70</v>
      </c>
      <c r="AC39" s="35">
        <f t="shared" si="6"/>
        <v>11.7656</v>
      </c>
      <c r="AD39" s="1" t="s">
        <v>70</v>
      </c>
      <c r="AE39" s="15">
        <f t="shared" si="7"/>
        <v>11.7656</v>
      </c>
      <c r="AF39" s="1" t="s">
        <v>70</v>
      </c>
      <c r="AG39" s="15">
        <f t="shared" si="8"/>
        <v>0</v>
      </c>
      <c r="AH39" s="36" t="s">
        <v>70</v>
      </c>
    </row>
    <row r="40" spans="1:34" ht="17.25" customHeight="1" thickBot="1">
      <c r="A40" s="13"/>
      <c r="B40" s="3">
        <v>23</v>
      </c>
      <c r="C40" s="44" t="s">
        <v>112</v>
      </c>
      <c r="D40" s="66"/>
      <c r="E40" s="26">
        <v>0</v>
      </c>
      <c r="F40" s="1" t="s">
        <v>70</v>
      </c>
      <c r="G40" s="3">
        <v>0</v>
      </c>
      <c r="H40" s="1" t="s">
        <v>70</v>
      </c>
      <c r="I40" s="3">
        <v>0</v>
      </c>
      <c r="J40" s="1" t="s">
        <v>70</v>
      </c>
      <c r="K40" s="37">
        <v>0</v>
      </c>
      <c r="L40" s="1" t="s">
        <v>70</v>
      </c>
      <c r="M40" s="3">
        <v>0</v>
      </c>
      <c r="N40" s="1" t="s">
        <v>70</v>
      </c>
      <c r="O40" s="3">
        <v>0</v>
      </c>
      <c r="P40" s="36" t="s">
        <v>70</v>
      </c>
      <c r="Q40" s="37">
        <v>0</v>
      </c>
      <c r="R40" s="1" t="s">
        <v>70</v>
      </c>
      <c r="S40" s="3">
        <v>0</v>
      </c>
      <c r="T40" s="1" t="s">
        <v>70</v>
      </c>
      <c r="U40" s="3">
        <v>0</v>
      </c>
      <c r="V40" s="32" t="s">
        <v>70</v>
      </c>
      <c r="W40" s="37">
        <v>5</v>
      </c>
      <c r="X40" s="1" t="s">
        <v>70</v>
      </c>
      <c r="Y40" s="3">
        <v>5</v>
      </c>
      <c r="Z40" s="1" t="s">
        <v>70</v>
      </c>
      <c r="AA40" s="3">
        <v>0</v>
      </c>
      <c r="AB40" s="32" t="s">
        <v>70</v>
      </c>
      <c r="AC40" s="35">
        <f t="shared" si="6"/>
        <v>5</v>
      </c>
      <c r="AD40" s="1" t="s">
        <v>70</v>
      </c>
      <c r="AE40" s="15">
        <f t="shared" si="7"/>
        <v>5</v>
      </c>
      <c r="AF40" s="1" t="s">
        <v>70</v>
      </c>
      <c r="AG40" s="15">
        <f t="shared" si="8"/>
        <v>0</v>
      </c>
      <c r="AH40" s="36" t="s">
        <v>70</v>
      </c>
    </row>
    <row r="41" spans="1:34" ht="17.25" customHeight="1" hidden="1" thickBot="1">
      <c r="A41" s="49"/>
      <c r="B41" s="50"/>
      <c r="C41" s="54"/>
      <c r="D41" s="69"/>
      <c r="E41" s="52"/>
      <c r="F41" s="28" t="s">
        <v>73</v>
      </c>
      <c r="G41" s="50"/>
      <c r="H41" s="28" t="s">
        <v>73</v>
      </c>
      <c r="I41" s="50"/>
      <c r="J41" s="28" t="s">
        <v>73</v>
      </c>
      <c r="K41" s="53"/>
      <c r="L41" s="28" t="s">
        <v>73</v>
      </c>
      <c r="M41" s="50"/>
      <c r="N41" s="28" t="s">
        <v>73</v>
      </c>
      <c r="O41" s="50"/>
      <c r="P41" s="38" t="s">
        <v>73</v>
      </c>
      <c r="Q41" s="53"/>
      <c r="R41" s="28" t="s">
        <v>73</v>
      </c>
      <c r="S41" s="50"/>
      <c r="T41" s="28" t="s">
        <v>73</v>
      </c>
      <c r="U41" s="50"/>
      <c r="V41" s="33" t="s">
        <v>73</v>
      </c>
      <c r="W41" s="53"/>
      <c r="X41" s="28" t="s">
        <v>73</v>
      </c>
      <c r="Y41" s="50"/>
      <c r="Z41" s="28" t="s">
        <v>73</v>
      </c>
      <c r="AA41" s="50"/>
      <c r="AB41" s="33" t="s">
        <v>73</v>
      </c>
      <c r="AC41" s="48">
        <f t="shared" si="6"/>
        <v>0</v>
      </c>
      <c r="AD41" s="29" t="s">
        <v>73</v>
      </c>
      <c r="AE41" s="46">
        <f t="shared" si="7"/>
        <v>0</v>
      </c>
      <c r="AF41" s="29" t="s">
        <v>73</v>
      </c>
      <c r="AG41" s="50">
        <f t="shared" si="8"/>
        <v>0</v>
      </c>
      <c r="AH41" s="40" t="s">
        <v>73</v>
      </c>
    </row>
    <row r="42" spans="1:35" ht="17.25" customHeight="1" thickBot="1">
      <c r="A42" s="17" t="s">
        <v>20</v>
      </c>
      <c r="B42" s="9"/>
      <c r="C42" s="10"/>
      <c r="D42" s="72">
        <f>SUM(D33:D41)</f>
        <v>10.1</v>
      </c>
      <c r="E42" s="72">
        <f>SUM(E33:E41)</f>
        <v>424.21700000000004</v>
      </c>
      <c r="F42" s="22" t="s">
        <v>65</v>
      </c>
      <c r="G42" s="72">
        <f>SUM(G33:G41)</f>
        <v>288.13800000000003</v>
      </c>
      <c r="H42" s="22" t="s">
        <v>65</v>
      </c>
      <c r="I42" s="72">
        <f>SUM(I33:I41)</f>
        <v>146.179</v>
      </c>
      <c r="J42" s="22" t="s">
        <v>65</v>
      </c>
      <c r="K42" s="72">
        <f>SUM(K33:K41)</f>
        <v>108.78280000000001</v>
      </c>
      <c r="L42" s="22" t="s">
        <v>65</v>
      </c>
      <c r="M42" s="72">
        <f>SUM(M33:M41)</f>
        <v>192.7828</v>
      </c>
      <c r="N42" s="22" t="s">
        <v>65</v>
      </c>
      <c r="O42" s="72">
        <f>SUM(O33:O41)</f>
        <v>62.179</v>
      </c>
      <c r="P42" s="23" t="s">
        <v>65</v>
      </c>
      <c r="Q42" s="72">
        <f>SUM(Q33:Q41)</f>
        <v>199.09640000000002</v>
      </c>
      <c r="R42" s="22" t="s">
        <v>65</v>
      </c>
      <c r="S42" s="72">
        <f>SUM(S33:S41)</f>
        <v>173.4458</v>
      </c>
      <c r="T42" s="22" t="s">
        <v>65</v>
      </c>
      <c r="U42" s="72">
        <f>SUM(U33:U41)</f>
        <v>87.8296</v>
      </c>
      <c r="V42" s="31" t="s">
        <v>65</v>
      </c>
      <c r="W42" s="72">
        <f>SUM(W33:W41)</f>
        <v>535.59</v>
      </c>
      <c r="X42" s="22" t="s">
        <v>65</v>
      </c>
      <c r="Y42" s="72">
        <f>SUM(Y33:Y41)</f>
        <v>506.59000000000003</v>
      </c>
      <c r="Z42" s="22" t="s">
        <v>65</v>
      </c>
      <c r="AA42" s="72">
        <f>SUM(AA33:AA41)</f>
        <v>116.8296</v>
      </c>
      <c r="AB42" s="31" t="s">
        <v>65</v>
      </c>
      <c r="AC42" s="72">
        <f>SUM(AC33:AC41)</f>
        <v>1267.6862</v>
      </c>
      <c r="AD42" s="22" t="s">
        <v>65</v>
      </c>
      <c r="AE42" s="72">
        <f>SUM(AE33:AE41)</f>
        <v>1160.9566000000002</v>
      </c>
      <c r="AF42" s="22" t="s">
        <v>65</v>
      </c>
      <c r="AG42" s="72">
        <f>SUM(AG33:AG41)</f>
        <v>116.8296</v>
      </c>
      <c r="AH42" s="23" t="s">
        <v>65</v>
      </c>
      <c r="AI42" s="76"/>
    </row>
    <row r="43" spans="1:35" ht="17.25" customHeight="1">
      <c r="A43" s="12" t="s">
        <v>13</v>
      </c>
      <c r="B43" s="2">
        <v>2</v>
      </c>
      <c r="C43" s="43" t="s">
        <v>38</v>
      </c>
      <c r="D43" s="64">
        <v>250</v>
      </c>
      <c r="E43" s="11">
        <v>350</v>
      </c>
      <c r="F43" s="1" t="s">
        <v>73</v>
      </c>
      <c r="G43" s="2">
        <v>350</v>
      </c>
      <c r="H43" s="1" t="s">
        <v>73</v>
      </c>
      <c r="I43" s="2">
        <v>250</v>
      </c>
      <c r="J43" s="1" t="s">
        <v>73</v>
      </c>
      <c r="K43" s="6">
        <v>500</v>
      </c>
      <c r="L43" s="1" t="s">
        <v>73</v>
      </c>
      <c r="M43" s="2">
        <v>400</v>
      </c>
      <c r="N43" s="1" t="s">
        <v>73</v>
      </c>
      <c r="O43" s="2">
        <v>350</v>
      </c>
      <c r="P43" s="36" t="s">
        <v>73</v>
      </c>
      <c r="Q43" s="6">
        <v>350</v>
      </c>
      <c r="R43" s="1" t="s">
        <v>73</v>
      </c>
      <c r="S43" s="2">
        <v>300</v>
      </c>
      <c r="T43" s="1" t="s">
        <v>73</v>
      </c>
      <c r="U43" s="2">
        <v>400</v>
      </c>
      <c r="V43" s="32" t="s">
        <v>73</v>
      </c>
      <c r="W43" s="6">
        <v>300</v>
      </c>
      <c r="X43" s="1" t="s">
        <v>73</v>
      </c>
      <c r="Y43" s="2">
        <v>300</v>
      </c>
      <c r="Z43" s="1" t="s">
        <v>73</v>
      </c>
      <c r="AA43" s="2">
        <v>400</v>
      </c>
      <c r="AB43" s="32" t="s">
        <v>73</v>
      </c>
      <c r="AC43" s="35">
        <f aca="true" t="shared" si="9" ref="AC43:AC56">SUM(W43+Q43+K43+E43)</f>
        <v>1500</v>
      </c>
      <c r="AD43" s="1" t="s">
        <v>73</v>
      </c>
      <c r="AE43" s="15">
        <f aca="true" t="shared" si="10" ref="AE43:AE56">SUM(Y43+S43+M43+G43)</f>
        <v>1350</v>
      </c>
      <c r="AF43" s="1" t="s">
        <v>73</v>
      </c>
      <c r="AG43" s="15">
        <f t="shared" si="8"/>
        <v>400</v>
      </c>
      <c r="AH43" s="36" t="s">
        <v>73</v>
      </c>
      <c r="AI43" s="76"/>
    </row>
    <row r="44" spans="1:34" ht="17.25" customHeight="1">
      <c r="A44" s="13"/>
      <c r="B44" s="2">
        <v>5</v>
      </c>
      <c r="C44" s="5" t="s">
        <v>39</v>
      </c>
      <c r="D44" s="65">
        <v>242.79</v>
      </c>
      <c r="E44" s="11">
        <v>217.1</v>
      </c>
      <c r="F44" s="1" t="s">
        <v>71</v>
      </c>
      <c r="G44" s="2">
        <v>459.89</v>
      </c>
      <c r="H44" s="1" t="s">
        <v>71</v>
      </c>
      <c r="I44" s="2">
        <v>0</v>
      </c>
      <c r="J44" s="1" t="s">
        <v>71</v>
      </c>
      <c r="K44" s="6">
        <v>0</v>
      </c>
      <c r="L44" s="1" t="s">
        <v>71</v>
      </c>
      <c r="M44" s="2">
        <v>0</v>
      </c>
      <c r="N44" s="1" t="s">
        <v>71</v>
      </c>
      <c r="O44" s="2">
        <v>0</v>
      </c>
      <c r="P44" s="36" t="s">
        <v>71</v>
      </c>
      <c r="Q44" s="6">
        <v>210</v>
      </c>
      <c r="R44" s="1" t="s">
        <v>71</v>
      </c>
      <c r="S44" s="2">
        <v>120</v>
      </c>
      <c r="T44" s="1" t="s">
        <v>71</v>
      </c>
      <c r="U44" s="2">
        <v>90</v>
      </c>
      <c r="V44" s="32" t="s">
        <v>71</v>
      </c>
      <c r="W44" s="6">
        <v>120</v>
      </c>
      <c r="X44" s="1" t="s">
        <v>71</v>
      </c>
      <c r="Y44" s="2">
        <v>144</v>
      </c>
      <c r="Z44" s="1" t="s">
        <v>71</v>
      </c>
      <c r="AA44" s="2">
        <v>66</v>
      </c>
      <c r="AB44" s="32" t="s">
        <v>71</v>
      </c>
      <c r="AC44" s="35">
        <f t="shared" si="9"/>
        <v>547.1</v>
      </c>
      <c r="AD44" s="1" t="s">
        <v>71</v>
      </c>
      <c r="AE44" s="15">
        <f t="shared" si="10"/>
        <v>723.89</v>
      </c>
      <c r="AF44" s="1" t="s">
        <v>71</v>
      </c>
      <c r="AG44" s="15">
        <f t="shared" si="8"/>
        <v>66.00000000000003</v>
      </c>
      <c r="AH44" s="36" t="s">
        <v>71</v>
      </c>
    </row>
    <row r="45" spans="1:34" ht="17.25" customHeight="1">
      <c r="A45" s="13"/>
      <c r="B45" s="2">
        <v>6</v>
      </c>
      <c r="C45" s="5" t="s">
        <v>113</v>
      </c>
      <c r="D45" s="65">
        <v>5</v>
      </c>
      <c r="E45" s="11">
        <v>13.166</v>
      </c>
      <c r="F45" s="1" t="s">
        <v>71</v>
      </c>
      <c r="G45" s="2">
        <v>12.5</v>
      </c>
      <c r="H45" s="1" t="s">
        <v>71</v>
      </c>
      <c r="I45" s="2">
        <v>5.666</v>
      </c>
      <c r="J45" s="1" t="s">
        <v>71</v>
      </c>
      <c r="K45" s="6">
        <v>3.802</v>
      </c>
      <c r="L45" s="1" t="s">
        <v>71</v>
      </c>
      <c r="M45" s="2">
        <v>6.55</v>
      </c>
      <c r="N45" s="1" t="s">
        <v>71</v>
      </c>
      <c r="O45" s="2">
        <v>2.918</v>
      </c>
      <c r="P45" s="36" t="s">
        <v>71</v>
      </c>
      <c r="Q45" s="6">
        <v>38.383</v>
      </c>
      <c r="R45" s="1" t="s">
        <v>71</v>
      </c>
      <c r="S45" s="2">
        <v>22.084</v>
      </c>
      <c r="T45" s="1" t="s">
        <v>71</v>
      </c>
      <c r="U45" s="2">
        <v>19.217</v>
      </c>
      <c r="V45" s="32" t="s">
        <v>71</v>
      </c>
      <c r="W45" s="6">
        <v>1.482</v>
      </c>
      <c r="X45" s="1" t="s">
        <v>71</v>
      </c>
      <c r="Y45" s="2">
        <v>13.499</v>
      </c>
      <c r="Z45" s="1" t="s">
        <v>71</v>
      </c>
      <c r="AA45" s="2">
        <v>7.2</v>
      </c>
      <c r="AB45" s="32" t="s">
        <v>71</v>
      </c>
      <c r="AC45" s="35">
        <v>56.833</v>
      </c>
      <c r="AD45" s="1" t="s">
        <v>71</v>
      </c>
      <c r="AE45" s="15">
        <f t="shared" si="10"/>
        <v>54.632999999999996</v>
      </c>
      <c r="AF45" s="1" t="s">
        <v>71</v>
      </c>
      <c r="AG45" s="15">
        <f t="shared" si="8"/>
        <v>7.200000000000003</v>
      </c>
      <c r="AH45" s="36" t="s">
        <v>71</v>
      </c>
    </row>
    <row r="46" spans="1:34" ht="17.25" customHeight="1">
      <c r="A46" s="13"/>
      <c r="B46" s="2">
        <v>7</v>
      </c>
      <c r="C46" s="43" t="s">
        <v>74</v>
      </c>
      <c r="D46" s="64">
        <v>0</v>
      </c>
      <c r="E46" s="11">
        <v>13</v>
      </c>
      <c r="F46" s="1" t="s">
        <v>64</v>
      </c>
      <c r="G46" s="2">
        <v>13</v>
      </c>
      <c r="H46" s="1" t="s">
        <v>64</v>
      </c>
      <c r="I46" s="2">
        <v>0</v>
      </c>
      <c r="J46" s="1" t="s">
        <v>64</v>
      </c>
      <c r="K46" s="6">
        <v>14.6</v>
      </c>
      <c r="L46" s="1" t="s">
        <v>64</v>
      </c>
      <c r="M46" s="2">
        <v>14.6</v>
      </c>
      <c r="N46" s="1" t="s">
        <v>64</v>
      </c>
      <c r="O46" s="2">
        <v>0</v>
      </c>
      <c r="P46" s="36" t="s">
        <v>64</v>
      </c>
      <c r="Q46" s="6">
        <v>16</v>
      </c>
      <c r="R46" s="1" t="s">
        <v>64</v>
      </c>
      <c r="S46" s="2">
        <v>16</v>
      </c>
      <c r="T46" s="1" t="s">
        <v>64</v>
      </c>
      <c r="U46" s="2">
        <v>0</v>
      </c>
      <c r="V46" s="32" t="s">
        <v>64</v>
      </c>
      <c r="W46" s="6">
        <v>11.5</v>
      </c>
      <c r="X46" s="1" t="s">
        <v>64</v>
      </c>
      <c r="Y46" s="2">
        <v>11.5</v>
      </c>
      <c r="Z46" s="1" t="s">
        <v>64</v>
      </c>
      <c r="AA46" s="2">
        <v>0</v>
      </c>
      <c r="AB46" s="32" t="s">
        <v>64</v>
      </c>
      <c r="AC46" s="35">
        <f t="shared" si="9"/>
        <v>55.1</v>
      </c>
      <c r="AD46" s="1" t="s">
        <v>64</v>
      </c>
      <c r="AE46" s="15">
        <f t="shared" si="10"/>
        <v>55.1</v>
      </c>
      <c r="AF46" s="1" t="s">
        <v>71</v>
      </c>
      <c r="AG46" s="15">
        <f t="shared" si="8"/>
        <v>0</v>
      </c>
      <c r="AH46" s="36" t="s">
        <v>64</v>
      </c>
    </row>
    <row r="47" spans="1:34" ht="17.25" customHeight="1">
      <c r="A47" s="13"/>
      <c r="B47" s="2">
        <v>11</v>
      </c>
      <c r="C47" s="43" t="s">
        <v>102</v>
      </c>
      <c r="D47" s="64">
        <v>4.518</v>
      </c>
      <c r="E47" s="11">
        <v>6.14</v>
      </c>
      <c r="F47" s="1" t="s">
        <v>64</v>
      </c>
      <c r="G47" s="2">
        <v>10.274</v>
      </c>
      <c r="H47" s="1" t="s">
        <v>64</v>
      </c>
      <c r="I47" s="2">
        <v>0.384</v>
      </c>
      <c r="J47" s="1" t="s">
        <v>64</v>
      </c>
      <c r="K47" s="6">
        <v>20.343</v>
      </c>
      <c r="L47" s="1" t="s">
        <v>64</v>
      </c>
      <c r="M47" s="2">
        <v>20.727</v>
      </c>
      <c r="N47" s="1" t="s">
        <v>64</v>
      </c>
      <c r="O47" s="2">
        <v>0</v>
      </c>
      <c r="P47" s="36" t="s">
        <v>64</v>
      </c>
      <c r="Q47" s="6">
        <v>32.911</v>
      </c>
      <c r="R47" s="1" t="s">
        <v>64</v>
      </c>
      <c r="S47" s="2">
        <v>0.4097</v>
      </c>
      <c r="T47" s="1" t="s">
        <v>64</v>
      </c>
      <c r="U47" s="2">
        <v>32.5013</v>
      </c>
      <c r="V47" s="32" t="s">
        <v>64</v>
      </c>
      <c r="W47" s="6">
        <v>0</v>
      </c>
      <c r="X47" s="1" t="s">
        <v>64</v>
      </c>
      <c r="Y47" s="2">
        <v>0</v>
      </c>
      <c r="Z47" s="1" t="s">
        <v>64</v>
      </c>
      <c r="AA47" s="2">
        <v>32.5013</v>
      </c>
      <c r="AB47" s="32" t="s">
        <v>64</v>
      </c>
      <c r="AC47" s="35">
        <f t="shared" si="9"/>
        <v>59.394000000000005</v>
      </c>
      <c r="AD47" s="1" t="s">
        <v>64</v>
      </c>
      <c r="AE47" s="15">
        <f t="shared" si="10"/>
        <v>31.4107</v>
      </c>
      <c r="AF47" s="1" t="s">
        <v>64</v>
      </c>
      <c r="AG47" s="15">
        <f t="shared" si="8"/>
        <v>32.50130000000001</v>
      </c>
      <c r="AH47" s="36" t="s">
        <v>64</v>
      </c>
    </row>
    <row r="48" spans="1:34" ht="17.25" customHeight="1">
      <c r="A48" s="13"/>
      <c r="B48" s="2">
        <v>12</v>
      </c>
      <c r="C48" s="57" t="s">
        <v>40</v>
      </c>
      <c r="D48" s="70">
        <v>0</v>
      </c>
      <c r="E48" s="11">
        <v>0</v>
      </c>
      <c r="F48" s="1" t="s">
        <v>75</v>
      </c>
      <c r="G48" s="2">
        <v>0</v>
      </c>
      <c r="H48" s="1" t="s">
        <v>75</v>
      </c>
      <c r="I48" s="2">
        <v>0</v>
      </c>
      <c r="J48" s="1" t="s">
        <v>75</v>
      </c>
      <c r="K48" s="6">
        <v>0</v>
      </c>
      <c r="L48" s="1" t="s">
        <v>75</v>
      </c>
      <c r="M48" s="2">
        <v>0</v>
      </c>
      <c r="N48" s="1" t="s">
        <v>75</v>
      </c>
      <c r="O48" s="2">
        <v>0</v>
      </c>
      <c r="P48" s="36" t="s">
        <v>75</v>
      </c>
      <c r="Q48" s="6">
        <v>0</v>
      </c>
      <c r="R48" s="1" t="s">
        <v>75</v>
      </c>
      <c r="S48" s="2">
        <v>0</v>
      </c>
      <c r="T48" s="1" t="s">
        <v>75</v>
      </c>
      <c r="U48" s="2">
        <v>0</v>
      </c>
      <c r="V48" s="32" t="s">
        <v>75</v>
      </c>
      <c r="W48" s="6">
        <v>0</v>
      </c>
      <c r="X48" s="1" t="s">
        <v>75</v>
      </c>
      <c r="Y48" s="2">
        <v>0</v>
      </c>
      <c r="Z48" s="1" t="s">
        <v>75</v>
      </c>
      <c r="AA48" s="2">
        <v>0</v>
      </c>
      <c r="AB48" s="32" t="s">
        <v>75</v>
      </c>
      <c r="AC48" s="35">
        <f t="shared" si="9"/>
        <v>0</v>
      </c>
      <c r="AD48" s="1" t="s">
        <v>75</v>
      </c>
      <c r="AE48" s="15">
        <f t="shared" si="10"/>
        <v>0</v>
      </c>
      <c r="AF48" s="1" t="s">
        <v>75</v>
      </c>
      <c r="AG48" s="15">
        <f t="shared" si="8"/>
        <v>0</v>
      </c>
      <c r="AH48" s="36" t="s">
        <v>75</v>
      </c>
    </row>
    <row r="49" spans="1:34" ht="17.25" customHeight="1">
      <c r="A49" s="13"/>
      <c r="B49" s="2">
        <v>13</v>
      </c>
      <c r="C49" s="43" t="s">
        <v>41</v>
      </c>
      <c r="D49" s="64">
        <v>0</v>
      </c>
      <c r="E49" s="11">
        <v>16.9</v>
      </c>
      <c r="F49" s="1" t="s">
        <v>70</v>
      </c>
      <c r="G49" s="2">
        <v>16.9</v>
      </c>
      <c r="H49" s="1" t="s">
        <v>70</v>
      </c>
      <c r="I49" s="2">
        <v>0</v>
      </c>
      <c r="J49" s="1" t="s">
        <v>70</v>
      </c>
      <c r="K49" s="6">
        <v>35.77</v>
      </c>
      <c r="L49" s="1" t="s">
        <v>70</v>
      </c>
      <c r="M49" s="2">
        <v>35.77</v>
      </c>
      <c r="N49" s="1" t="s">
        <v>70</v>
      </c>
      <c r="O49" s="2">
        <v>0</v>
      </c>
      <c r="P49" s="36" t="s">
        <v>70</v>
      </c>
      <c r="Q49" s="6">
        <v>66.65</v>
      </c>
      <c r="R49" s="1" t="s">
        <v>70</v>
      </c>
      <c r="S49" s="2">
        <v>66.65</v>
      </c>
      <c r="T49" s="1" t="s">
        <v>70</v>
      </c>
      <c r="U49" s="2">
        <v>0</v>
      </c>
      <c r="V49" s="32" t="s">
        <v>70</v>
      </c>
      <c r="W49" s="6">
        <v>11.21</v>
      </c>
      <c r="X49" s="1" t="s">
        <v>70</v>
      </c>
      <c r="Y49" s="2">
        <v>11.21</v>
      </c>
      <c r="Z49" s="1" t="s">
        <v>70</v>
      </c>
      <c r="AA49" s="2">
        <v>0</v>
      </c>
      <c r="AB49" s="32" t="s">
        <v>70</v>
      </c>
      <c r="AC49" s="35">
        <f t="shared" si="9"/>
        <v>130.53000000000003</v>
      </c>
      <c r="AD49" s="1" t="s">
        <v>70</v>
      </c>
      <c r="AE49" s="15">
        <f t="shared" si="10"/>
        <v>130.53000000000003</v>
      </c>
      <c r="AF49" s="1" t="s">
        <v>70</v>
      </c>
      <c r="AG49" s="15">
        <f t="shared" si="8"/>
        <v>0</v>
      </c>
      <c r="AH49" s="36" t="s">
        <v>70</v>
      </c>
    </row>
    <row r="50" spans="1:34" ht="17.25" customHeight="1">
      <c r="A50" s="13"/>
      <c r="B50" s="2">
        <v>18</v>
      </c>
      <c r="C50" s="5" t="s">
        <v>42</v>
      </c>
      <c r="D50" s="65">
        <v>0</v>
      </c>
      <c r="E50" s="11">
        <v>0</v>
      </c>
      <c r="F50" s="1" t="s">
        <v>76</v>
      </c>
      <c r="G50" s="2">
        <v>0</v>
      </c>
      <c r="H50" s="1" t="s">
        <v>76</v>
      </c>
      <c r="I50" s="2">
        <v>0</v>
      </c>
      <c r="J50" s="1" t="s">
        <v>76</v>
      </c>
      <c r="K50" s="6">
        <v>11.239</v>
      </c>
      <c r="L50" s="1" t="s">
        <v>76</v>
      </c>
      <c r="M50" s="2">
        <v>11.239</v>
      </c>
      <c r="N50" s="1" t="s">
        <v>76</v>
      </c>
      <c r="O50" s="2">
        <v>0</v>
      </c>
      <c r="P50" s="36" t="s">
        <v>76</v>
      </c>
      <c r="Q50" s="6">
        <v>0</v>
      </c>
      <c r="R50" s="1" t="s">
        <v>76</v>
      </c>
      <c r="S50" s="2">
        <v>0</v>
      </c>
      <c r="T50" s="1" t="s">
        <v>76</v>
      </c>
      <c r="U50" s="2">
        <v>0</v>
      </c>
      <c r="V50" s="32" t="s">
        <v>76</v>
      </c>
      <c r="W50" s="6">
        <v>0</v>
      </c>
      <c r="X50" s="1" t="s">
        <v>76</v>
      </c>
      <c r="Y50" s="2">
        <v>0</v>
      </c>
      <c r="Z50" s="1" t="s">
        <v>76</v>
      </c>
      <c r="AA50" s="2">
        <v>0</v>
      </c>
      <c r="AB50" s="32" t="s">
        <v>76</v>
      </c>
      <c r="AC50" s="35">
        <f t="shared" si="9"/>
        <v>11.239</v>
      </c>
      <c r="AD50" s="1" t="s">
        <v>76</v>
      </c>
      <c r="AE50" s="15">
        <f t="shared" si="10"/>
        <v>11.239</v>
      </c>
      <c r="AF50" s="1" t="s">
        <v>76</v>
      </c>
      <c r="AG50" s="15">
        <f t="shared" si="8"/>
        <v>0</v>
      </c>
      <c r="AH50" s="36" t="s">
        <v>76</v>
      </c>
    </row>
    <row r="51" spans="1:34" ht="17.25" customHeight="1">
      <c r="A51" s="13"/>
      <c r="B51" s="2">
        <v>21</v>
      </c>
      <c r="C51" s="43" t="s">
        <v>53</v>
      </c>
      <c r="D51" s="64">
        <v>0</v>
      </c>
      <c r="E51" s="11">
        <v>0</v>
      </c>
      <c r="F51" s="1" t="s">
        <v>64</v>
      </c>
      <c r="G51" s="2">
        <v>0</v>
      </c>
      <c r="H51" s="1" t="s">
        <v>64</v>
      </c>
      <c r="I51" s="2">
        <v>0</v>
      </c>
      <c r="J51" s="1" t="s">
        <v>64</v>
      </c>
      <c r="K51" s="6">
        <v>5</v>
      </c>
      <c r="L51" s="1" t="s">
        <v>64</v>
      </c>
      <c r="M51" s="2">
        <v>0</v>
      </c>
      <c r="N51" s="1" t="s">
        <v>64</v>
      </c>
      <c r="O51" s="2">
        <v>5</v>
      </c>
      <c r="P51" s="36" t="s">
        <v>64</v>
      </c>
      <c r="Q51" s="6">
        <v>0</v>
      </c>
      <c r="R51" s="1" t="s">
        <v>64</v>
      </c>
      <c r="S51" s="2">
        <v>3</v>
      </c>
      <c r="T51" s="1" t="s">
        <v>64</v>
      </c>
      <c r="U51" s="2">
        <v>2</v>
      </c>
      <c r="V51" s="32" t="s">
        <v>64</v>
      </c>
      <c r="W51" s="6">
        <v>5</v>
      </c>
      <c r="X51" s="1" t="s">
        <v>64</v>
      </c>
      <c r="Y51" s="2">
        <v>6</v>
      </c>
      <c r="Z51" s="1" t="s">
        <v>64</v>
      </c>
      <c r="AA51" s="2">
        <v>1</v>
      </c>
      <c r="AB51" s="32" t="s">
        <v>64</v>
      </c>
      <c r="AC51" s="35">
        <f t="shared" si="9"/>
        <v>10</v>
      </c>
      <c r="AD51" s="1" t="s">
        <v>64</v>
      </c>
      <c r="AE51" s="15">
        <f t="shared" si="10"/>
        <v>9</v>
      </c>
      <c r="AF51" s="1" t="s">
        <v>64</v>
      </c>
      <c r="AG51" s="15">
        <f t="shared" si="8"/>
        <v>1</v>
      </c>
      <c r="AH51" s="36" t="s">
        <v>64</v>
      </c>
    </row>
    <row r="52" spans="1:34" ht="17.25" customHeight="1">
      <c r="A52" s="13"/>
      <c r="B52" s="2">
        <v>22</v>
      </c>
      <c r="C52" s="43" t="s">
        <v>54</v>
      </c>
      <c r="D52" s="64">
        <v>28.4146</v>
      </c>
      <c r="E52" s="11">
        <v>0</v>
      </c>
      <c r="F52" s="1" t="s">
        <v>64</v>
      </c>
      <c r="G52" s="2">
        <v>0</v>
      </c>
      <c r="H52" s="1" t="s">
        <v>64</v>
      </c>
      <c r="I52" s="2">
        <v>28.4146</v>
      </c>
      <c r="J52" s="1" t="s">
        <v>64</v>
      </c>
      <c r="K52" s="6">
        <v>0</v>
      </c>
      <c r="L52" s="1" t="s">
        <v>64</v>
      </c>
      <c r="M52" s="2">
        <v>0</v>
      </c>
      <c r="N52" s="1" t="s">
        <v>64</v>
      </c>
      <c r="O52" s="2">
        <v>28.4146</v>
      </c>
      <c r="P52" s="36" t="s">
        <v>64</v>
      </c>
      <c r="Q52" s="6">
        <v>0</v>
      </c>
      <c r="R52" s="1" t="s">
        <v>64</v>
      </c>
      <c r="S52" s="2">
        <v>0</v>
      </c>
      <c r="T52" s="1" t="s">
        <v>64</v>
      </c>
      <c r="U52" s="2">
        <v>28.4146</v>
      </c>
      <c r="V52" s="32" t="s">
        <v>64</v>
      </c>
      <c r="W52" s="6">
        <v>12</v>
      </c>
      <c r="X52" s="1" t="s">
        <v>64</v>
      </c>
      <c r="Y52" s="2">
        <v>0</v>
      </c>
      <c r="Z52" s="1" t="s">
        <v>64</v>
      </c>
      <c r="AA52" s="2">
        <v>40.4146</v>
      </c>
      <c r="AB52" s="32" t="s">
        <v>64</v>
      </c>
      <c r="AC52" s="35">
        <f t="shared" si="9"/>
        <v>12</v>
      </c>
      <c r="AD52" s="1" t="s">
        <v>64</v>
      </c>
      <c r="AE52" s="15">
        <f t="shared" si="10"/>
        <v>0</v>
      </c>
      <c r="AF52" s="1" t="s">
        <v>64</v>
      </c>
      <c r="AG52" s="15">
        <f t="shared" si="8"/>
        <v>40.4146</v>
      </c>
      <c r="AH52" s="36" t="s">
        <v>64</v>
      </c>
    </row>
    <row r="53" spans="1:34" ht="17.25" customHeight="1">
      <c r="A53" s="13"/>
      <c r="B53" s="2">
        <v>23</v>
      </c>
      <c r="C53" s="43" t="s">
        <v>78</v>
      </c>
      <c r="D53" s="64">
        <v>200</v>
      </c>
      <c r="E53" s="11">
        <v>146</v>
      </c>
      <c r="F53" s="1" t="s">
        <v>75</v>
      </c>
      <c r="G53" s="2">
        <v>182</v>
      </c>
      <c r="H53" s="1" t="s">
        <v>75</v>
      </c>
      <c r="I53" s="2">
        <v>164</v>
      </c>
      <c r="J53" s="1" t="s">
        <v>75</v>
      </c>
      <c r="K53" s="6">
        <v>324</v>
      </c>
      <c r="L53" s="1" t="s">
        <v>75</v>
      </c>
      <c r="M53" s="2">
        <v>225</v>
      </c>
      <c r="N53" s="1" t="s">
        <v>75</v>
      </c>
      <c r="O53" s="2">
        <v>263</v>
      </c>
      <c r="P53" s="36" t="s">
        <v>75</v>
      </c>
      <c r="Q53" s="6">
        <v>142</v>
      </c>
      <c r="R53" s="1" t="s">
        <v>75</v>
      </c>
      <c r="S53" s="2">
        <v>378</v>
      </c>
      <c r="T53" s="1" t="s">
        <v>75</v>
      </c>
      <c r="U53" s="2">
        <v>27</v>
      </c>
      <c r="V53" s="32" t="s">
        <v>75</v>
      </c>
      <c r="W53" s="6">
        <v>108</v>
      </c>
      <c r="X53" s="1" t="s">
        <v>75</v>
      </c>
      <c r="Y53" s="2">
        <v>112</v>
      </c>
      <c r="Z53" s="1" t="s">
        <v>75</v>
      </c>
      <c r="AA53" s="2">
        <v>23</v>
      </c>
      <c r="AB53" s="32" t="s">
        <v>75</v>
      </c>
      <c r="AC53" s="35">
        <f t="shared" si="9"/>
        <v>720</v>
      </c>
      <c r="AD53" s="1" t="s">
        <v>75</v>
      </c>
      <c r="AE53" s="15">
        <f t="shared" si="10"/>
        <v>897</v>
      </c>
      <c r="AF53" s="1" t="s">
        <v>75</v>
      </c>
      <c r="AG53" s="15">
        <f t="shared" si="8"/>
        <v>23</v>
      </c>
      <c r="AH53" s="36" t="s">
        <v>75</v>
      </c>
    </row>
    <row r="54" spans="1:34" ht="17.25" customHeight="1">
      <c r="A54" s="13"/>
      <c r="B54" s="2">
        <v>25</v>
      </c>
      <c r="C54" s="43" t="s">
        <v>103</v>
      </c>
      <c r="D54" s="64">
        <v>26.683</v>
      </c>
      <c r="E54" s="11">
        <v>20.626</v>
      </c>
      <c r="F54" s="1" t="s">
        <v>75</v>
      </c>
      <c r="G54" s="2">
        <v>41.458</v>
      </c>
      <c r="H54" s="1" t="s">
        <v>75</v>
      </c>
      <c r="I54" s="2">
        <v>5.851</v>
      </c>
      <c r="J54" s="1" t="s">
        <v>75</v>
      </c>
      <c r="K54" s="6">
        <v>0</v>
      </c>
      <c r="L54" s="1" t="s">
        <v>75</v>
      </c>
      <c r="M54" s="2">
        <v>5.851</v>
      </c>
      <c r="N54" s="1" t="s">
        <v>75</v>
      </c>
      <c r="O54" s="2">
        <v>0</v>
      </c>
      <c r="P54" s="36" t="s">
        <v>75</v>
      </c>
      <c r="Q54" s="6">
        <v>27.405</v>
      </c>
      <c r="R54" s="1" t="s">
        <v>75</v>
      </c>
      <c r="S54" s="2">
        <v>3.221</v>
      </c>
      <c r="T54" s="1" t="s">
        <v>75</v>
      </c>
      <c r="U54" s="2">
        <v>24.184</v>
      </c>
      <c r="V54" s="32" t="s">
        <v>75</v>
      </c>
      <c r="W54" s="6">
        <v>164.231</v>
      </c>
      <c r="X54" s="1" t="s">
        <v>75</v>
      </c>
      <c r="Y54" s="2">
        <v>96.341</v>
      </c>
      <c r="Z54" s="1" t="s">
        <v>75</v>
      </c>
      <c r="AA54" s="2">
        <v>92.074</v>
      </c>
      <c r="AB54" s="32" t="s">
        <v>75</v>
      </c>
      <c r="AC54" s="35">
        <f t="shared" si="9"/>
        <v>212.262</v>
      </c>
      <c r="AD54" s="1" t="s">
        <v>75</v>
      </c>
      <c r="AE54" s="15">
        <f t="shared" si="10"/>
        <v>146.87099999999998</v>
      </c>
      <c r="AF54" s="1" t="s">
        <v>75</v>
      </c>
      <c r="AG54" s="15">
        <f t="shared" si="8"/>
        <v>92.07400000000001</v>
      </c>
      <c r="AH54" s="36" t="s">
        <v>75</v>
      </c>
    </row>
    <row r="55" spans="1:34" ht="17.25" customHeight="1">
      <c r="A55" s="13"/>
      <c r="B55" s="2">
        <v>26</v>
      </c>
      <c r="C55" s="5" t="s">
        <v>61</v>
      </c>
      <c r="D55" s="65">
        <v>500</v>
      </c>
      <c r="E55" s="11">
        <v>0</v>
      </c>
      <c r="F55" s="1" t="s">
        <v>64</v>
      </c>
      <c r="G55" s="2">
        <v>0</v>
      </c>
      <c r="H55" s="1" t="s">
        <v>64</v>
      </c>
      <c r="I55" s="2">
        <v>500</v>
      </c>
      <c r="J55" s="1" t="s">
        <v>64</v>
      </c>
      <c r="K55" s="6">
        <v>2</v>
      </c>
      <c r="L55" s="1" t="s">
        <v>64</v>
      </c>
      <c r="M55" s="2">
        <v>2</v>
      </c>
      <c r="N55" s="1" t="s">
        <v>64</v>
      </c>
      <c r="O55" s="2">
        <v>500</v>
      </c>
      <c r="P55" s="36" t="s">
        <v>64</v>
      </c>
      <c r="Q55" s="6">
        <v>35</v>
      </c>
      <c r="R55" s="1" t="s">
        <v>64</v>
      </c>
      <c r="S55" s="2">
        <v>35</v>
      </c>
      <c r="T55" s="1" t="s">
        <v>64</v>
      </c>
      <c r="U55" s="2">
        <v>500</v>
      </c>
      <c r="V55" s="32" t="s">
        <v>64</v>
      </c>
      <c r="W55" s="6">
        <v>20</v>
      </c>
      <c r="X55" s="1" t="s">
        <v>64</v>
      </c>
      <c r="Y55" s="2">
        <v>20</v>
      </c>
      <c r="Z55" s="1" t="s">
        <v>64</v>
      </c>
      <c r="AA55" s="2">
        <v>500</v>
      </c>
      <c r="AB55" s="32" t="s">
        <v>64</v>
      </c>
      <c r="AC55" s="35">
        <f t="shared" si="9"/>
        <v>57</v>
      </c>
      <c r="AD55" s="1" t="s">
        <v>64</v>
      </c>
      <c r="AE55" s="15">
        <f t="shared" si="10"/>
        <v>57</v>
      </c>
      <c r="AF55" s="1" t="s">
        <v>64</v>
      </c>
      <c r="AG55" s="15">
        <f t="shared" si="8"/>
        <v>500</v>
      </c>
      <c r="AH55" s="36" t="s">
        <v>64</v>
      </c>
    </row>
    <row r="56" spans="1:34" ht="17.25" customHeight="1" thickBot="1">
      <c r="A56" s="49"/>
      <c r="B56" s="50">
        <v>27</v>
      </c>
      <c r="C56" s="51" t="s">
        <v>43</v>
      </c>
      <c r="D56" s="67">
        <v>3.5842</v>
      </c>
      <c r="E56" s="52">
        <v>2.746</v>
      </c>
      <c r="F56" s="28" t="s">
        <v>79</v>
      </c>
      <c r="G56" s="50">
        <v>0</v>
      </c>
      <c r="H56" s="28" t="s">
        <v>79</v>
      </c>
      <c r="I56" s="50">
        <v>6.3302</v>
      </c>
      <c r="J56" s="28" t="s">
        <v>79</v>
      </c>
      <c r="K56" s="53">
        <v>3.841</v>
      </c>
      <c r="L56" s="28" t="s">
        <v>79</v>
      </c>
      <c r="M56" s="50">
        <v>3.74</v>
      </c>
      <c r="N56" s="28" t="s">
        <v>79</v>
      </c>
      <c r="O56" s="50">
        <v>6.4312</v>
      </c>
      <c r="P56" s="38" t="s">
        <v>79</v>
      </c>
      <c r="Q56" s="53">
        <v>0</v>
      </c>
      <c r="R56" s="28" t="s">
        <v>79</v>
      </c>
      <c r="S56" s="50">
        <v>0</v>
      </c>
      <c r="T56" s="28" t="s">
        <v>79</v>
      </c>
      <c r="U56" s="50">
        <v>6.4312</v>
      </c>
      <c r="V56" s="33" t="s">
        <v>79</v>
      </c>
      <c r="W56" s="53">
        <v>0</v>
      </c>
      <c r="X56" s="28" t="s">
        <v>79</v>
      </c>
      <c r="Y56" s="50">
        <v>0</v>
      </c>
      <c r="Z56" s="28" t="s">
        <v>79</v>
      </c>
      <c r="AA56" s="50">
        <v>6.4312</v>
      </c>
      <c r="AB56" s="33" t="s">
        <v>79</v>
      </c>
      <c r="AC56" s="48">
        <f t="shared" si="9"/>
        <v>6.587</v>
      </c>
      <c r="AD56" s="28" t="s">
        <v>79</v>
      </c>
      <c r="AE56" s="46">
        <f t="shared" si="10"/>
        <v>3.74</v>
      </c>
      <c r="AF56" s="28" t="s">
        <v>79</v>
      </c>
      <c r="AG56" s="50">
        <f t="shared" si="8"/>
        <v>6.4312</v>
      </c>
      <c r="AH56" s="38" t="s">
        <v>79</v>
      </c>
    </row>
    <row r="57" spans="1:35" ht="17.25" customHeight="1" thickBot="1">
      <c r="A57" s="45" t="s">
        <v>18</v>
      </c>
      <c r="B57" s="46"/>
      <c r="C57" s="47"/>
      <c r="D57" s="68">
        <f>SUM(D43:D56)</f>
        <v>1260.9898</v>
      </c>
      <c r="E57" s="68">
        <f>SUM(E43:E56)</f>
        <v>785.678</v>
      </c>
      <c r="F57" s="29" t="s">
        <v>93</v>
      </c>
      <c r="G57" s="68">
        <f>SUM(G43:G56)</f>
        <v>1086.022</v>
      </c>
      <c r="H57" s="29" t="s">
        <v>93</v>
      </c>
      <c r="I57" s="68">
        <f>SUM(I43:I56)</f>
        <v>960.6458</v>
      </c>
      <c r="J57" s="29" t="s">
        <v>93</v>
      </c>
      <c r="K57" s="68">
        <f>SUM(K43:K56)</f>
        <v>920.595</v>
      </c>
      <c r="L57" s="29" t="s">
        <v>93</v>
      </c>
      <c r="M57" s="68">
        <f>SUM(M43:M56)</f>
        <v>725.477</v>
      </c>
      <c r="N57" s="29" t="s">
        <v>93</v>
      </c>
      <c r="O57" s="68">
        <f>SUM(O43:O56)</f>
        <v>1155.7638</v>
      </c>
      <c r="P57" s="40" t="s">
        <v>93</v>
      </c>
      <c r="Q57" s="68">
        <f>SUM(Q43:Q56)</f>
        <v>918.349</v>
      </c>
      <c r="R57" s="29" t="s">
        <v>93</v>
      </c>
      <c r="S57" s="68">
        <f>SUM(S43:S56)</f>
        <v>944.3647</v>
      </c>
      <c r="T57" s="29" t="s">
        <v>93</v>
      </c>
      <c r="U57" s="68">
        <f>SUM(U43:U56)</f>
        <v>1129.7480999999998</v>
      </c>
      <c r="V57" s="34" t="s">
        <v>93</v>
      </c>
      <c r="W57" s="68">
        <f>SUM(W43:W56)</f>
        <v>753.423</v>
      </c>
      <c r="X57" s="29" t="s">
        <v>93</v>
      </c>
      <c r="Y57" s="68">
        <f>SUM(Y43:Y56)</f>
        <v>714.5500000000001</v>
      </c>
      <c r="Z57" s="29" t="s">
        <v>93</v>
      </c>
      <c r="AA57" s="68">
        <f>SUM(AA43:AA56)</f>
        <v>1168.6210999999998</v>
      </c>
      <c r="AB57" s="34" t="s">
        <v>93</v>
      </c>
      <c r="AC57" s="68">
        <f>SUM(AC43:AC56)</f>
        <v>3378.045</v>
      </c>
      <c r="AD57" s="29" t="s">
        <v>93</v>
      </c>
      <c r="AE57" s="68">
        <f>SUM(AE43:AE56)</f>
        <v>3470.4136999999996</v>
      </c>
      <c r="AF57" s="29" t="s">
        <v>93</v>
      </c>
      <c r="AG57" s="68">
        <f>SUM(AG43:AG56)</f>
        <v>1168.6211</v>
      </c>
      <c r="AH57" s="40" t="s">
        <v>93</v>
      </c>
      <c r="AI57" s="76"/>
    </row>
    <row r="58" spans="1:34" ht="17.25" customHeight="1">
      <c r="A58" s="12" t="s">
        <v>14</v>
      </c>
      <c r="B58" s="2">
        <v>2</v>
      </c>
      <c r="C58" s="43" t="s">
        <v>23</v>
      </c>
      <c r="D58" s="64">
        <v>20</v>
      </c>
      <c r="E58" s="11">
        <v>766.213</v>
      </c>
      <c r="F58" s="1" t="s">
        <v>71</v>
      </c>
      <c r="G58" s="2">
        <v>786.213</v>
      </c>
      <c r="H58" s="1" t="s">
        <v>71</v>
      </c>
      <c r="I58" s="2">
        <v>0</v>
      </c>
      <c r="J58" s="1" t="s">
        <v>71</v>
      </c>
      <c r="K58" s="6">
        <v>952.663</v>
      </c>
      <c r="L58" s="1" t="s">
        <v>71</v>
      </c>
      <c r="M58" s="2">
        <v>952.663</v>
      </c>
      <c r="N58" s="1" t="s">
        <v>71</v>
      </c>
      <c r="O58" s="2">
        <v>0</v>
      </c>
      <c r="P58" s="36" t="s">
        <v>71</v>
      </c>
      <c r="Q58" s="6">
        <v>1518.346</v>
      </c>
      <c r="R58" s="1" t="s">
        <v>71</v>
      </c>
      <c r="S58" s="2">
        <v>1518.346</v>
      </c>
      <c r="T58" s="1" t="s">
        <v>71</v>
      </c>
      <c r="U58" s="2">
        <v>0</v>
      </c>
      <c r="V58" s="32" t="s">
        <v>71</v>
      </c>
      <c r="W58" s="6">
        <v>967.158</v>
      </c>
      <c r="X58" s="1" t="s">
        <v>71</v>
      </c>
      <c r="Y58" s="2">
        <v>967.158</v>
      </c>
      <c r="Z58" s="1" t="s">
        <v>71</v>
      </c>
      <c r="AA58" s="2">
        <v>0</v>
      </c>
      <c r="AB58" s="32" t="s">
        <v>71</v>
      </c>
      <c r="AC58" s="35">
        <f aca="true" t="shared" si="11" ref="AC58:AC79">SUM(W58+Q58+K58+E58)</f>
        <v>4204.38</v>
      </c>
      <c r="AD58" s="1" t="s">
        <v>71</v>
      </c>
      <c r="AE58" s="15">
        <f aca="true" t="shared" si="12" ref="AE58:AE79">SUM(Y58+S58+M58+G58)</f>
        <v>4224.38</v>
      </c>
      <c r="AF58" s="1" t="s">
        <v>71</v>
      </c>
      <c r="AG58" s="15">
        <f t="shared" si="8"/>
        <v>0</v>
      </c>
      <c r="AH58" s="36" t="s">
        <v>71</v>
      </c>
    </row>
    <row r="59" spans="1:34" ht="17.25" customHeight="1">
      <c r="A59" s="14"/>
      <c r="B59" s="2">
        <v>3</v>
      </c>
      <c r="C59" s="43" t="s">
        <v>24</v>
      </c>
      <c r="D59" s="64">
        <v>29</v>
      </c>
      <c r="E59" s="11">
        <v>25</v>
      </c>
      <c r="F59" s="1" t="s">
        <v>80</v>
      </c>
      <c r="G59" s="2">
        <v>20</v>
      </c>
      <c r="H59" s="1" t="s">
        <v>80</v>
      </c>
      <c r="I59" s="2">
        <v>34</v>
      </c>
      <c r="J59" s="1" t="s">
        <v>80</v>
      </c>
      <c r="K59" s="6">
        <v>16</v>
      </c>
      <c r="L59" s="1" t="s">
        <v>80</v>
      </c>
      <c r="M59" s="2">
        <v>21</v>
      </c>
      <c r="N59" s="1" t="s">
        <v>80</v>
      </c>
      <c r="O59" s="2">
        <v>29</v>
      </c>
      <c r="P59" s="36" t="s">
        <v>80</v>
      </c>
      <c r="Q59" s="6">
        <v>13</v>
      </c>
      <c r="R59" s="1" t="s">
        <v>80</v>
      </c>
      <c r="S59" s="2">
        <v>15</v>
      </c>
      <c r="T59" s="1" t="s">
        <v>80</v>
      </c>
      <c r="U59" s="2">
        <v>27</v>
      </c>
      <c r="V59" s="32" t="s">
        <v>80</v>
      </c>
      <c r="W59" s="6">
        <v>13</v>
      </c>
      <c r="X59" s="1" t="s">
        <v>80</v>
      </c>
      <c r="Y59" s="2">
        <v>15</v>
      </c>
      <c r="Z59" s="1" t="s">
        <v>80</v>
      </c>
      <c r="AA59" s="2">
        <v>25</v>
      </c>
      <c r="AB59" s="32" t="s">
        <v>80</v>
      </c>
      <c r="AC59" s="35">
        <f t="shared" si="11"/>
        <v>67</v>
      </c>
      <c r="AD59" s="1" t="s">
        <v>80</v>
      </c>
      <c r="AE59" s="15">
        <f t="shared" si="12"/>
        <v>71</v>
      </c>
      <c r="AF59" s="1" t="s">
        <v>80</v>
      </c>
      <c r="AG59" s="15">
        <f t="shared" si="8"/>
        <v>25</v>
      </c>
      <c r="AH59" s="36" t="s">
        <v>80</v>
      </c>
    </row>
    <row r="60" spans="1:35" ht="17.25" customHeight="1">
      <c r="A60" s="14"/>
      <c r="B60" s="2">
        <v>5</v>
      </c>
      <c r="C60" s="43" t="s">
        <v>114</v>
      </c>
      <c r="D60" s="64">
        <v>42.714</v>
      </c>
      <c r="E60" s="11">
        <v>0</v>
      </c>
      <c r="F60" s="1" t="s">
        <v>80</v>
      </c>
      <c r="G60" s="2">
        <v>0</v>
      </c>
      <c r="H60" s="1" t="s">
        <v>80</v>
      </c>
      <c r="I60" s="2">
        <v>42.714</v>
      </c>
      <c r="J60" s="1" t="s">
        <v>80</v>
      </c>
      <c r="K60" s="6">
        <v>0</v>
      </c>
      <c r="L60" s="1" t="s">
        <v>80</v>
      </c>
      <c r="M60" s="2">
        <v>0</v>
      </c>
      <c r="N60" s="1" t="s">
        <v>80</v>
      </c>
      <c r="O60" s="2">
        <v>42.714</v>
      </c>
      <c r="P60" s="36" t="s">
        <v>80</v>
      </c>
      <c r="Q60" s="6">
        <v>0</v>
      </c>
      <c r="R60" s="1" t="s">
        <v>80</v>
      </c>
      <c r="S60" s="2">
        <v>0</v>
      </c>
      <c r="T60" s="1" t="s">
        <v>80</v>
      </c>
      <c r="U60" s="2">
        <v>42.714</v>
      </c>
      <c r="V60" s="32" t="s">
        <v>80</v>
      </c>
      <c r="W60" s="6">
        <v>42.31</v>
      </c>
      <c r="X60" s="1" t="s">
        <v>80</v>
      </c>
      <c r="Y60" s="2">
        <v>28.419</v>
      </c>
      <c r="Z60" s="1" t="s">
        <v>80</v>
      </c>
      <c r="AA60" s="2">
        <v>56.605</v>
      </c>
      <c r="AB60" s="32" t="s">
        <v>80</v>
      </c>
      <c r="AC60" s="35">
        <f t="shared" si="11"/>
        <v>42.31</v>
      </c>
      <c r="AD60" s="1" t="s">
        <v>80</v>
      </c>
      <c r="AE60" s="15">
        <f t="shared" si="12"/>
        <v>28.419</v>
      </c>
      <c r="AF60" s="1" t="s">
        <v>80</v>
      </c>
      <c r="AG60" s="15">
        <f t="shared" si="8"/>
        <v>56.605000000000004</v>
      </c>
      <c r="AH60" s="36" t="s">
        <v>80</v>
      </c>
      <c r="AI60" s="76"/>
    </row>
    <row r="61" spans="1:34" ht="17.25" customHeight="1">
      <c r="A61" s="14"/>
      <c r="B61" s="2">
        <v>6</v>
      </c>
      <c r="C61" s="43" t="s">
        <v>25</v>
      </c>
      <c r="D61" s="64">
        <v>174.994</v>
      </c>
      <c r="E61" s="11">
        <v>0</v>
      </c>
      <c r="F61" s="1" t="s">
        <v>71</v>
      </c>
      <c r="G61" s="2">
        <v>0</v>
      </c>
      <c r="H61" s="1" t="s">
        <v>71</v>
      </c>
      <c r="I61" s="2">
        <v>174.994</v>
      </c>
      <c r="J61" s="1" t="s">
        <v>71</v>
      </c>
      <c r="K61" s="6">
        <v>431.479</v>
      </c>
      <c r="L61" s="1" t="s">
        <v>71</v>
      </c>
      <c r="M61" s="2">
        <v>330.842</v>
      </c>
      <c r="N61" s="1" t="s">
        <v>71</v>
      </c>
      <c r="O61" s="2">
        <v>275.631</v>
      </c>
      <c r="P61" s="36" t="s">
        <v>71</v>
      </c>
      <c r="Q61" s="6">
        <v>145.293</v>
      </c>
      <c r="R61" s="1" t="s">
        <v>71</v>
      </c>
      <c r="S61" s="2">
        <v>332.398</v>
      </c>
      <c r="T61" s="1" t="s">
        <v>71</v>
      </c>
      <c r="U61" s="2">
        <v>88.526</v>
      </c>
      <c r="V61" s="32" t="s">
        <v>71</v>
      </c>
      <c r="W61" s="6">
        <v>22.306</v>
      </c>
      <c r="X61" s="1" t="s">
        <v>71</v>
      </c>
      <c r="Y61" s="2">
        <v>86.901</v>
      </c>
      <c r="Z61" s="1" t="s">
        <v>71</v>
      </c>
      <c r="AA61" s="2">
        <v>23.931</v>
      </c>
      <c r="AB61" s="32" t="s">
        <v>71</v>
      </c>
      <c r="AC61" s="35">
        <f t="shared" si="11"/>
        <v>599.078</v>
      </c>
      <c r="AD61" s="1" t="s">
        <v>71</v>
      </c>
      <c r="AE61" s="15">
        <f t="shared" si="12"/>
        <v>750.1410000000001</v>
      </c>
      <c r="AF61" s="1" t="s">
        <v>71</v>
      </c>
      <c r="AG61" s="15">
        <f t="shared" si="8"/>
        <v>23.930999999999898</v>
      </c>
      <c r="AH61" s="36" t="s">
        <v>71</v>
      </c>
    </row>
    <row r="62" spans="1:34" ht="17.25" customHeight="1">
      <c r="A62" s="14"/>
      <c r="B62" s="2">
        <v>7</v>
      </c>
      <c r="C62" s="43" t="s">
        <v>104</v>
      </c>
      <c r="D62" s="64">
        <v>0</v>
      </c>
      <c r="E62" s="11">
        <v>269.825</v>
      </c>
      <c r="F62" s="1" t="s">
        <v>71</v>
      </c>
      <c r="G62" s="2">
        <v>142.061</v>
      </c>
      <c r="H62" s="1" t="s">
        <v>71</v>
      </c>
      <c r="I62" s="2">
        <v>127.764</v>
      </c>
      <c r="J62" s="1" t="s">
        <v>71</v>
      </c>
      <c r="K62" s="6">
        <v>71.224</v>
      </c>
      <c r="L62" s="1" t="s">
        <v>71</v>
      </c>
      <c r="M62" s="2">
        <v>71.224</v>
      </c>
      <c r="N62" s="1" t="s">
        <v>71</v>
      </c>
      <c r="O62" s="2">
        <v>127.764</v>
      </c>
      <c r="P62" s="36" t="s">
        <v>71</v>
      </c>
      <c r="Q62" s="6">
        <v>388.447</v>
      </c>
      <c r="R62" s="1" t="s">
        <v>71</v>
      </c>
      <c r="S62" s="2">
        <v>416.211</v>
      </c>
      <c r="T62" s="1" t="s">
        <v>71</v>
      </c>
      <c r="U62" s="2">
        <v>100</v>
      </c>
      <c r="V62" s="32" t="s">
        <v>71</v>
      </c>
      <c r="W62" s="6">
        <v>332.172</v>
      </c>
      <c r="X62" s="1" t="s">
        <v>71</v>
      </c>
      <c r="Y62" s="2">
        <v>332.172</v>
      </c>
      <c r="Z62" s="1" t="s">
        <v>71</v>
      </c>
      <c r="AA62" s="2">
        <v>100</v>
      </c>
      <c r="AB62" s="32" t="s">
        <v>71</v>
      </c>
      <c r="AC62" s="35">
        <f t="shared" si="11"/>
        <v>1061.6680000000001</v>
      </c>
      <c r="AD62" s="1" t="s">
        <v>71</v>
      </c>
      <c r="AE62" s="15">
        <f t="shared" si="12"/>
        <v>961.6680000000001</v>
      </c>
      <c r="AF62" s="1" t="s">
        <v>71</v>
      </c>
      <c r="AG62" s="15">
        <f t="shared" si="8"/>
        <v>100</v>
      </c>
      <c r="AH62" s="36" t="s">
        <v>71</v>
      </c>
    </row>
    <row r="63" spans="1:34" ht="17.25" customHeight="1">
      <c r="A63" s="14"/>
      <c r="B63" s="2">
        <v>8</v>
      </c>
      <c r="C63" s="43" t="s">
        <v>56</v>
      </c>
      <c r="D63" s="64">
        <v>0</v>
      </c>
      <c r="E63" s="11">
        <v>103</v>
      </c>
      <c r="F63" s="1" t="s">
        <v>75</v>
      </c>
      <c r="G63" s="2">
        <v>50</v>
      </c>
      <c r="H63" s="1" t="s">
        <v>75</v>
      </c>
      <c r="I63" s="2">
        <v>53</v>
      </c>
      <c r="J63" s="1" t="s">
        <v>75</v>
      </c>
      <c r="K63" s="6">
        <v>110</v>
      </c>
      <c r="L63" s="1" t="s">
        <v>75</v>
      </c>
      <c r="M63" s="2">
        <v>93</v>
      </c>
      <c r="N63" s="1" t="s">
        <v>75</v>
      </c>
      <c r="O63" s="2">
        <v>70</v>
      </c>
      <c r="P63" s="36" t="s">
        <v>75</v>
      </c>
      <c r="Q63" s="6">
        <v>81</v>
      </c>
      <c r="R63" s="1" t="s">
        <v>75</v>
      </c>
      <c r="S63" s="2">
        <v>19</v>
      </c>
      <c r="T63" s="1" t="s">
        <v>75</v>
      </c>
      <c r="U63" s="2">
        <v>132</v>
      </c>
      <c r="V63" s="32" t="s">
        <v>75</v>
      </c>
      <c r="W63" s="6">
        <v>130</v>
      </c>
      <c r="X63" s="1" t="s">
        <v>75</v>
      </c>
      <c r="Y63" s="2">
        <v>40</v>
      </c>
      <c r="Z63" s="1" t="s">
        <v>75</v>
      </c>
      <c r="AA63" s="2">
        <v>222</v>
      </c>
      <c r="AB63" s="32" t="s">
        <v>75</v>
      </c>
      <c r="AC63" s="35">
        <f t="shared" si="11"/>
        <v>424</v>
      </c>
      <c r="AD63" s="1" t="s">
        <v>75</v>
      </c>
      <c r="AE63" s="15">
        <f t="shared" si="12"/>
        <v>202</v>
      </c>
      <c r="AF63" s="1" t="s">
        <v>75</v>
      </c>
      <c r="AG63" s="15">
        <f t="shared" si="8"/>
        <v>222</v>
      </c>
      <c r="AH63" s="36" t="s">
        <v>75</v>
      </c>
    </row>
    <row r="64" spans="1:34" ht="17.25" customHeight="1">
      <c r="A64" s="14"/>
      <c r="B64" s="2">
        <v>10</v>
      </c>
      <c r="C64" s="43" t="s">
        <v>26</v>
      </c>
      <c r="D64" s="64">
        <v>0</v>
      </c>
      <c r="E64" s="11">
        <v>0</v>
      </c>
      <c r="F64" s="1" t="s">
        <v>81</v>
      </c>
      <c r="G64" s="2">
        <v>0</v>
      </c>
      <c r="H64" s="1" t="s">
        <v>81</v>
      </c>
      <c r="I64" s="2">
        <v>0</v>
      </c>
      <c r="J64" s="1" t="s">
        <v>81</v>
      </c>
      <c r="K64" s="6">
        <v>0</v>
      </c>
      <c r="L64" s="1" t="s">
        <v>81</v>
      </c>
      <c r="M64" s="2">
        <v>0</v>
      </c>
      <c r="N64" s="1" t="s">
        <v>81</v>
      </c>
      <c r="O64" s="2">
        <v>0</v>
      </c>
      <c r="P64" s="36" t="s">
        <v>81</v>
      </c>
      <c r="Q64" s="6">
        <v>2</v>
      </c>
      <c r="R64" s="1" t="s">
        <v>81</v>
      </c>
      <c r="S64" s="2">
        <v>2</v>
      </c>
      <c r="T64" s="1" t="s">
        <v>81</v>
      </c>
      <c r="U64" s="2">
        <v>0</v>
      </c>
      <c r="V64" s="32" t="s">
        <v>81</v>
      </c>
      <c r="W64" s="6">
        <v>0</v>
      </c>
      <c r="X64" s="1" t="s">
        <v>81</v>
      </c>
      <c r="Y64" s="2">
        <v>0</v>
      </c>
      <c r="Z64" s="1" t="s">
        <v>81</v>
      </c>
      <c r="AA64" s="2">
        <v>0</v>
      </c>
      <c r="AB64" s="32" t="s">
        <v>81</v>
      </c>
      <c r="AC64" s="35">
        <f t="shared" si="11"/>
        <v>2</v>
      </c>
      <c r="AD64" s="1" t="s">
        <v>81</v>
      </c>
      <c r="AE64" s="15">
        <f t="shared" si="12"/>
        <v>2</v>
      </c>
      <c r="AF64" s="1" t="s">
        <v>81</v>
      </c>
      <c r="AG64" s="15">
        <f t="shared" si="8"/>
        <v>0</v>
      </c>
      <c r="AH64" s="36" t="s">
        <v>81</v>
      </c>
    </row>
    <row r="65" spans="1:34" ht="17.25" customHeight="1">
      <c r="A65" s="14"/>
      <c r="B65" s="2">
        <v>11</v>
      </c>
      <c r="C65" s="43" t="s">
        <v>105</v>
      </c>
      <c r="D65" s="64">
        <v>0</v>
      </c>
      <c r="E65" s="11">
        <v>211.666</v>
      </c>
      <c r="F65" s="1" t="s">
        <v>75</v>
      </c>
      <c r="G65" s="2">
        <v>1.5</v>
      </c>
      <c r="H65" s="1" t="s">
        <v>75</v>
      </c>
      <c r="I65" s="2">
        <v>210.166</v>
      </c>
      <c r="J65" s="1" t="s">
        <v>75</v>
      </c>
      <c r="K65" s="6">
        <v>0</v>
      </c>
      <c r="L65" s="1" t="s">
        <v>75</v>
      </c>
      <c r="M65" s="2">
        <v>22.166</v>
      </c>
      <c r="N65" s="1" t="s">
        <v>75</v>
      </c>
      <c r="O65" s="2">
        <v>188</v>
      </c>
      <c r="P65" s="36" t="s">
        <v>75</v>
      </c>
      <c r="Q65" s="6">
        <v>0</v>
      </c>
      <c r="R65" s="1" t="s">
        <v>75</v>
      </c>
      <c r="S65" s="2">
        <v>40</v>
      </c>
      <c r="T65" s="1" t="s">
        <v>75</v>
      </c>
      <c r="U65" s="2">
        <v>148</v>
      </c>
      <c r="V65" s="32" t="s">
        <v>75</v>
      </c>
      <c r="W65" s="6">
        <v>0</v>
      </c>
      <c r="X65" s="1" t="s">
        <v>75</v>
      </c>
      <c r="Y65" s="2">
        <v>11</v>
      </c>
      <c r="Z65" s="1" t="s">
        <v>75</v>
      </c>
      <c r="AA65" s="2">
        <v>137</v>
      </c>
      <c r="AB65" s="32" t="s">
        <v>75</v>
      </c>
      <c r="AC65" s="35">
        <f t="shared" si="11"/>
        <v>211.666</v>
      </c>
      <c r="AD65" s="1" t="s">
        <v>75</v>
      </c>
      <c r="AE65" s="15">
        <f t="shared" si="12"/>
        <v>74.666</v>
      </c>
      <c r="AF65" s="1" t="s">
        <v>75</v>
      </c>
      <c r="AG65" s="15">
        <f t="shared" si="8"/>
        <v>137</v>
      </c>
      <c r="AH65" s="36" t="s">
        <v>75</v>
      </c>
    </row>
    <row r="66" spans="1:34" ht="17.25" customHeight="1">
      <c r="A66" s="14"/>
      <c r="B66" s="2">
        <v>14</v>
      </c>
      <c r="C66" s="43" t="s">
        <v>106</v>
      </c>
      <c r="D66" s="64">
        <v>66.5</v>
      </c>
      <c r="E66" s="11">
        <v>5</v>
      </c>
      <c r="F66" s="1" t="s">
        <v>81</v>
      </c>
      <c r="G66" s="2">
        <v>26</v>
      </c>
      <c r="H66" s="1" t="s">
        <v>81</v>
      </c>
      <c r="I66" s="2">
        <v>45.5</v>
      </c>
      <c r="J66" s="1" t="s">
        <v>81</v>
      </c>
      <c r="K66" s="6">
        <v>9</v>
      </c>
      <c r="L66" s="1" t="s">
        <v>81</v>
      </c>
      <c r="M66" s="2">
        <v>18</v>
      </c>
      <c r="N66" s="1" t="s">
        <v>81</v>
      </c>
      <c r="O66" s="2">
        <v>36.5</v>
      </c>
      <c r="P66" s="36" t="s">
        <v>81</v>
      </c>
      <c r="Q66" s="6">
        <v>25</v>
      </c>
      <c r="R66" s="1" t="s">
        <v>81</v>
      </c>
      <c r="S66" s="2">
        <v>12.5</v>
      </c>
      <c r="T66" s="1" t="s">
        <v>81</v>
      </c>
      <c r="U66" s="2">
        <v>49</v>
      </c>
      <c r="V66" s="32" t="s">
        <v>81</v>
      </c>
      <c r="W66" s="6">
        <v>34</v>
      </c>
      <c r="X66" s="1" t="s">
        <v>81</v>
      </c>
      <c r="Y66" s="2">
        <v>0</v>
      </c>
      <c r="Z66" s="1" t="s">
        <v>81</v>
      </c>
      <c r="AA66" s="2">
        <v>83</v>
      </c>
      <c r="AB66" s="32" t="s">
        <v>81</v>
      </c>
      <c r="AC66" s="35">
        <f t="shared" si="11"/>
        <v>73</v>
      </c>
      <c r="AD66" s="1" t="s">
        <v>81</v>
      </c>
      <c r="AE66" s="15">
        <f t="shared" si="12"/>
        <v>56.5</v>
      </c>
      <c r="AF66" s="1" t="s">
        <v>81</v>
      </c>
      <c r="AG66" s="15">
        <f t="shared" si="8"/>
        <v>83</v>
      </c>
      <c r="AH66" s="36" t="s">
        <v>81</v>
      </c>
    </row>
    <row r="67" spans="1:34" ht="17.25" customHeight="1">
      <c r="A67" s="14"/>
      <c r="B67" s="2">
        <v>15</v>
      </c>
      <c r="C67" s="43" t="s">
        <v>27</v>
      </c>
      <c r="D67" s="64">
        <v>7.009</v>
      </c>
      <c r="E67" s="11">
        <v>16.522</v>
      </c>
      <c r="F67" s="1" t="s">
        <v>66</v>
      </c>
      <c r="G67" s="2">
        <v>21.1</v>
      </c>
      <c r="H67" s="1" t="s">
        <v>66</v>
      </c>
      <c r="I67" s="2">
        <v>2.431</v>
      </c>
      <c r="J67" s="1" t="s">
        <v>66</v>
      </c>
      <c r="K67" s="6">
        <v>22.218</v>
      </c>
      <c r="L67" s="1" t="s">
        <v>66</v>
      </c>
      <c r="M67" s="2">
        <v>22.4</v>
      </c>
      <c r="N67" s="1" t="s">
        <v>66</v>
      </c>
      <c r="O67" s="2">
        <v>2.249</v>
      </c>
      <c r="P67" s="36" t="s">
        <v>66</v>
      </c>
      <c r="Q67" s="6">
        <v>21.696</v>
      </c>
      <c r="R67" s="1" t="s">
        <v>66</v>
      </c>
      <c r="S67" s="2">
        <v>8.2</v>
      </c>
      <c r="T67" s="1" t="s">
        <v>66</v>
      </c>
      <c r="U67" s="2">
        <v>15.745</v>
      </c>
      <c r="V67" s="32" t="s">
        <v>66</v>
      </c>
      <c r="W67" s="6">
        <v>8.961</v>
      </c>
      <c r="X67" s="1" t="s">
        <v>66</v>
      </c>
      <c r="Y67" s="2">
        <v>2.2</v>
      </c>
      <c r="Z67" s="1" t="s">
        <v>66</v>
      </c>
      <c r="AA67" s="2">
        <v>22.506</v>
      </c>
      <c r="AB67" s="32" t="s">
        <v>66</v>
      </c>
      <c r="AC67" s="35">
        <f t="shared" si="11"/>
        <v>69.39699999999999</v>
      </c>
      <c r="AD67" s="1" t="s">
        <v>66</v>
      </c>
      <c r="AE67" s="15">
        <f t="shared" si="12"/>
        <v>53.9</v>
      </c>
      <c r="AF67" s="1" t="s">
        <v>66</v>
      </c>
      <c r="AG67" s="15">
        <f t="shared" si="8"/>
        <v>22.505999999999993</v>
      </c>
      <c r="AH67" s="36" t="s">
        <v>66</v>
      </c>
    </row>
    <row r="68" spans="1:34" ht="17.25" customHeight="1">
      <c r="A68" s="14"/>
      <c r="B68" s="2">
        <v>17</v>
      </c>
      <c r="C68" s="43" t="s">
        <v>59</v>
      </c>
      <c r="D68" s="64">
        <v>122.99</v>
      </c>
      <c r="E68" s="11">
        <v>36.01</v>
      </c>
      <c r="F68" s="1" t="s">
        <v>64</v>
      </c>
      <c r="G68" s="2">
        <v>40</v>
      </c>
      <c r="H68" s="1" t="s">
        <v>64</v>
      </c>
      <c r="I68" s="2">
        <v>119</v>
      </c>
      <c r="J68" s="1" t="s">
        <v>64</v>
      </c>
      <c r="K68" s="6">
        <v>37.276</v>
      </c>
      <c r="L68" s="1" t="s">
        <v>64</v>
      </c>
      <c r="M68" s="2">
        <v>156.276</v>
      </c>
      <c r="N68" s="1" t="s">
        <v>64</v>
      </c>
      <c r="O68" s="2">
        <v>0</v>
      </c>
      <c r="P68" s="36" t="s">
        <v>64</v>
      </c>
      <c r="Q68" s="6">
        <v>45.778</v>
      </c>
      <c r="R68" s="1" t="s">
        <v>64</v>
      </c>
      <c r="S68" s="2">
        <v>0</v>
      </c>
      <c r="T68" s="1" t="s">
        <v>64</v>
      </c>
      <c r="U68" s="2">
        <v>45.778</v>
      </c>
      <c r="V68" s="32" t="s">
        <v>64</v>
      </c>
      <c r="W68" s="6">
        <v>18.473</v>
      </c>
      <c r="X68" s="1" t="s">
        <v>64</v>
      </c>
      <c r="Y68" s="2">
        <v>45.778</v>
      </c>
      <c r="Z68" s="1" t="s">
        <v>64</v>
      </c>
      <c r="AA68" s="2">
        <v>18.473</v>
      </c>
      <c r="AB68" s="32" t="s">
        <v>64</v>
      </c>
      <c r="AC68" s="35">
        <f t="shared" si="11"/>
        <v>137.537</v>
      </c>
      <c r="AD68" s="1" t="s">
        <v>64</v>
      </c>
      <c r="AE68" s="15">
        <f t="shared" si="12"/>
        <v>242.054</v>
      </c>
      <c r="AF68" s="1" t="s">
        <v>64</v>
      </c>
      <c r="AG68" s="15">
        <f t="shared" si="8"/>
        <v>18.473</v>
      </c>
      <c r="AH68" s="36" t="s">
        <v>64</v>
      </c>
    </row>
    <row r="69" spans="1:34" ht="17.25" customHeight="1">
      <c r="A69" s="14"/>
      <c r="B69" s="2">
        <v>20</v>
      </c>
      <c r="C69" s="43" t="s">
        <v>28</v>
      </c>
      <c r="D69" s="64">
        <v>3.18</v>
      </c>
      <c r="E69" s="11">
        <v>0</v>
      </c>
      <c r="F69" s="1" t="s">
        <v>82</v>
      </c>
      <c r="G69" s="2">
        <v>0</v>
      </c>
      <c r="H69" s="1" t="s">
        <v>82</v>
      </c>
      <c r="I69" s="2">
        <v>3.18</v>
      </c>
      <c r="J69" s="1" t="s">
        <v>82</v>
      </c>
      <c r="K69" s="6">
        <v>0</v>
      </c>
      <c r="L69" s="1" t="s">
        <v>82</v>
      </c>
      <c r="M69" s="2">
        <v>0</v>
      </c>
      <c r="N69" s="1" t="s">
        <v>82</v>
      </c>
      <c r="O69" s="2">
        <v>3.18</v>
      </c>
      <c r="P69" s="36" t="s">
        <v>82</v>
      </c>
      <c r="Q69" s="6">
        <v>0</v>
      </c>
      <c r="R69" s="1" t="s">
        <v>82</v>
      </c>
      <c r="S69" s="2">
        <v>0</v>
      </c>
      <c r="T69" s="1" t="s">
        <v>82</v>
      </c>
      <c r="U69" s="2">
        <v>3.18</v>
      </c>
      <c r="V69" s="32" t="s">
        <v>82</v>
      </c>
      <c r="W69" s="6">
        <v>0</v>
      </c>
      <c r="X69" s="1" t="s">
        <v>82</v>
      </c>
      <c r="Y69" s="2">
        <v>0</v>
      </c>
      <c r="Z69" s="1" t="s">
        <v>82</v>
      </c>
      <c r="AA69" s="2">
        <v>3.18</v>
      </c>
      <c r="AB69" s="32" t="s">
        <v>82</v>
      </c>
      <c r="AC69" s="35">
        <f t="shared" si="11"/>
        <v>0</v>
      </c>
      <c r="AD69" s="1" t="s">
        <v>82</v>
      </c>
      <c r="AE69" s="15">
        <f t="shared" si="12"/>
        <v>0</v>
      </c>
      <c r="AF69" s="1" t="s">
        <v>82</v>
      </c>
      <c r="AG69" s="15">
        <f t="shared" si="8"/>
        <v>3.18</v>
      </c>
      <c r="AH69" s="36" t="s">
        <v>82</v>
      </c>
    </row>
    <row r="70" spans="1:34" ht="17.25" customHeight="1">
      <c r="A70" s="14"/>
      <c r="B70" s="2">
        <v>21</v>
      </c>
      <c r="C70" s="43" t="s">
        <v>94</v>
      </c>
      <c r="D70" s="64">
        <v>0</v>
      </c>
      <c r="E70" s="11">
        <v>0</v>
      </c>
      <c r="F70" s="1" t="s">
        <v>82</v>
      </c>
      <c r="G70" s="2">
        <v>0</v>
      </c>
      <c r="H70" s="1" t="s">
        <v>82</v>
      </c>
      <c r="I70" s="2">
        <v>0</v>
      </c>
      <c r="J70" s="1" t="s">
        <v>82</v>
      </c>
      <c r="K70" s="6">
        <v>0</v>
      </c>
      <c r="L70" s="1" t="s">
        <v>82</v>
      </c>
      <c r="M70" s="2">
        <v>0</v>
      </c>
      <c r="N70" s="1" t="s">
        <v>82</v>
      </c>
      <c r="O70" s="2">
        <v>0</v>
      </c>
      <c r="P70" s="36" t="s">
        <v>82</v>
      </c>
      <c r="Q70" s="6">
        <v>0</v>
      </c>
      <c r="R70" s="1" t="s">
        <v>82</v>
      </c>
      <c r="S70" s="2">
        <v>0</v>
      </c>
      <c r="T70" s="1" t="s">
        <v>82</v>
      </c>
      <c r="U70" s="2">
        <v>0</v>
      </c>
      <c r="V70" s="32" t="s">
        <v>82</v>
      </c>
      <c r="W70" s="6">
        <v>0</v>
      </c>
      <c r="X70" s="1" t="s">
        <v>82</v>
      </c>
      <c r="Y70" s="2">
        <v>0</v>
      </c>
      <c r="Z70" s="1" t="s">
        <v>82</v>
      </c>
      <c r="AA70" s="2">
        <v>0</v>
      </c>
      <c r="AB70" s="32" t="s">
        <v>82</v>
      </c>
      <c r="AC70" s="35">
        <f t="shared" si="11"/>
        <v>0</v>
      </c>
      <c r="AD70" s="1" t="s">
        <v>82</v>
      </c>
      <c r="AE70" s="15">
        <f t="shared" si="12"/>
        <v>0</v>
      </c>
      <c r="AF70" s="1" t="s">
        <v>82</v>
      </c>
      <c r="AG70" s="15">
        <f t="shared" si="8"/>
        <v>0</v>
      </c>
      <c r="AH70" s="36" t="s">
        <v>82</v>
      </c>
    </row>
    <row r="71" spans="1:34" ht="17.25" customHeight="1">
      <c r="A71" s="14"/>
      <c r="B71" s="2">
        <v>22</v>
      </c>
      <c r="C71" s="43" t="s">
        <v>115</v>
      </c>
      <c r="D71" s="64"/>
      <c r="E71" s="11">
        <v>0</v>
      </c>
      <c r="F71" s="1" t="s">
        <v>82</v>
      </c>
      <c r="G71" s="2">
        <v>0</v>
      </c>
      <c r="H71" s="1" t="s">
        <v>82</v>
      </c>
      <c r="I71" s="2">
        <v>0</v>
      </c>
      <c r="J71" s="1" t="s">
        <v>82</v>
      </c>
      <c r="K71" s="6">
        <v>0</v>
      </c>
      <c r="L71" s="1" t="s">
        <v>82</v>
      </c>
      <c r="M71" s="2">
        <v>0</v>
      </c>
      <c r="N71" s="1" t="s">
        <v>82</v>
      </c>
      <c r="O71" s="2">
        <v>0</v>
      </c>
      <c r="P71" s="36" t="s">
        <v>82</v>
      </c>
      <c r="Q71" s="6">
        <v>0</v>
      </c>
      <c r="R71" s="1" t="s">
        <v>82</v>
      </c>
      <c r="S71" s="2">
        <v>0</v>
      </c>
      <c r="T71" s="1" t="s">
        <v>82</v>
      </c>
      <c r="U71" s="2">
        <v>0</v>
      </c>
      <c r="V71" s="32" t="s">
        <v>82</v>
      </c>
      <c r="W71" s="6">
        <v>0</v>
      </c>
      <c r="X71" s="1" t="s">
        <v>82</v>
      </c>
      <c r="Y71" s="2">
        <v>0</v>
      </c>
      <c r="Z71" s="1" t="s">
        <v>82</v>
      </c>
      <c r="AA71" s="2">
        <v>0</v>
      </c>
      <c r="AB71" s="32" t="s">
        <v>82</v>
      </c>
      <c r="AC71" s="35">
        <f t="shared" si="11"/>
        <v>0</v>
      </c>
      <c r="AD71" s="1" t="s">
        <v>82</v>
      </c>
      <c r="AE71" s="15">
        <f t="shared" si="12"/>
        <v>0</v>
      </c>
      <c r="AF71" s="1" t="s">
        <v>82</v>
      </c>
      <c r="AG71" s="15">
        <f t="shared" si="8"/>
        <v>0</v>
      </c>
      <c r="AH71" s="36" t="s">
        <v>82</v>
      </c>
    </row>
    <row r="72" spans="1:34" ht="17.25" customHeight="1">
      <c r="A72" s="14"/>
      <c r="B72" s="2">
        <v>23</v>
      </c>
      <c r="C72" s="43" t="s">
        <v>89</v>
      </c>
      <c r="D72" s="64">
        <v>0</v>
      </c>
      <c r="E72" s="11">
        <v>0</v>
      </c>
      <c r="F72" s="1" t="s">
        <v>64</v>
      </c>
      <c r="G72" s="2">
        <v>0</v>
      </c>
      <c r="H72" s="1" t="s">
        <v>64</v>
      </c>
      <c r="I72" s="2">
        <v>0</v>
      </c>
      <c r="J72" s="1" t="s">
        <v>82</v>
      </c>
      <c r="K72" s="6">
        <v>0</v>
      </c>
      <c r="L72" s="1" t="s">
        <v>64</v>
      </c>
      <c r="M72" s="2">
        <v>0</v>
      </c>
      <c r="N72" s="1" t="s">
        <v>64</v>
      </c>
      <c r="O72" s="2">
        <v>0</v>
      </c>
      <c r="P72" s="36" t="s">
        <v>64</v>
      </c>
      <c r="Q72" s="6">
        <v>0</v>
      </c>
      <c r="R72" s="1" t="s">
        <v>64</v>
      </c>
      <c r="S72" s="2">
        <v>0</v>
      </c>
      <c r="T72" s="1" t="s">
        <v>64</v>
      </c>
      <c r="U72" s="2">
        <v>0</v>
      </c>
      <c r="V72" s="32" t="s">
        <v>64</v>
      </c>
      <c r="W72" s="6">
        <v>0</v>
      </c>
      <c r="X72" s="1" t="s">
        <v>64</v>
      </c>
      <c r="Y72" s="2">
        <v>0</v>
      </c>
      <c r="Z72" s="1" t="s">
        <v>64</v>
      </c>
      <c r="AA72" s="2">
        <v>0</v>
      </c>
      <c r="AB72" s="32" t="s">
        <v>64</v>
      </c>
      <c r="AC72" s="35">
        <f t="shared" si="11"/>
        <v>0</v>
      </c>
      <c r="AD72" s="1" t="s">
        <v>64</v>
      </c>
      <c r="AE72" s="15">
        <f t="shared" si="12"/>
        <v>0</v>
      </c>
      <c r="AF72" s="1" t="s">
        <v>64</v>
      </c>
      <c r="AG72" s="15">
        <f t="shared" si="8"/>
        <v>0</v>
      </c>
      <c r="AH72" s="36" t="s">
        <v>64</v>
      </c>
    </row>
    <row r="73" spans="1:34" ht="17.25" customHeight="1">
      <c r="A73" s="14"/>
      <c r="B73" s="2">
        <v>25</v>
      </c>
      <c r="C73" s="43" t="s">
        <v>126</v>
      </c>
      <c r="D73" s="64">
        <v>0</v>
      </c>
      <c r="E73" s="11">
        <v>0</v>
      </c>
      <c r="F73" s="1" t="s">
        <v>64</v>
      </c>
      <c r="G73" s="2">
        <v>0</v>
      </c>
      <c r="H73" s="1" t="s">
        <v>64</v>
      </c>
      <c r="I73" s="2">
        <v>0</v>
      </c>
      <c r="J73" s="1" t="s">
        <v>82</v>
      </c>
      <c r="K73" s="6">
        <v>0</v>
      </c>
      <c r="L73" s="1" t="s">
        <v>64</v>
      </c>
      <c r="M73" s="2">
        <v>0</v>
      </c>
      <c r="N73" s="1" t="s">
        <v>64</v>
      </c>
      <c r="O73" s="2">
        <v>0</v>
      </c>
      <c r="P73" s="36" t="s">
        <v>64</v>
      </c>
      <c r="Q73" s="6">
        <v>0</v>
      </c>
      <c r="R73" s="1" t="s">
        <v>64</v>
      </c>
      <c r="S73" s="2">
        <v>0</v>
      </c>
      <c r="T73" s="1" t="s">
        <v>64</v>
      </c>
      <c r="U73" s="2">
        <v>0</v>
      </c>
      <c r="V73" s="32" t="s">
        <v>64</v>
      </c>
      <c r="W73" s="6">
        <v>0</v>
      </c>
      <c r="X73" s="1" t="s">
        <v>64</v>
      </c>
      <c r="Y73" s="2">
        <v>0</v>
      </c>
      <c r="Z73" s="1" t="s">
        <v>64</v>
      </c>
      <c r="AA73" s="2">
        <v>0</v>
      </c>
      <c r="AB73" s="32" t="s">
        <v>64</v>
      </c>
      <c r="AC73" s="35">
        <f>SUM(W73+Q73+K73+E73)</f>
        <v>0</v>
      </c>
      <c r="AD73" s="1" t="s">
        <v>64</v>
      </c>
      <c r="AE73" s="15">
        <f>SUM(Y73+S73+M73+G73)</f>
        <v>0</v>
      </c>
      <c r="AF73" s="1" t="s">
        <v>64</v>
      </c>
      <c r="AG73" s="15">
        <f t="shared" si="8"/>
        <v>0</v>
      </c>
      <c r="AH73" s="36" t="s">
        <v>64</v>
      </c>
    </row>
    <row r="74" spans="1:34" ht="17.25" customHeight="1">
      <c r="A74" s="14"/>
      <c r="B74" s="2">
        <v>27</v>
      </c>
      <c r="C74" s="43" t="s">
        <v>29</v>
      </c>
      <c r="D74" s="64">
        <v>0</v>
      </c>
      <c r="E74" s="11">
        <v>0</v>
      </c>
      <c r="F74" s="1" t="s">
        <v>66</v>
      </c>
      <c r="G74" s="2">
        <v>0</v>
      </c>
      <c r="H74" s="1" t="s">
        <v>66</v>
      </c>
      <c r="I74" s="2">
        <v>0</v>
      </c>
      <c r="J74" s="1" t="s">
        <v>66</v>
      </c>
      <c r="K74" s="6">
        <v>0</v>
      </c>
      <c r="L74" s="1" t="s">
        <v>66</v>
      </c>
      <c r="M74" s="2">
        <v>0</v>
      </c>
      <c r="N74" s="1" t="s">
        <v>66</v>
      </c>
      <c r="O74" s="2">
        <v>0</v>
      </c>
      <c r="P74" s="36" t="s">
        <v>66</v>
      </c>
      <c r="Q74" s="6">
        <v>0</v>
      </c>
      <c r="R74" s="1" t="s">
        <v>66</v>
      </c>
      <c r="S74" s="2">
        <v>0</v>
      </c>
      <c r="T74" s="1" t="s">
        <v>66</v>
      </c>
      <c r="U74" s="2">
        <v>0</v>
      </c>
      <c r="V74" s="32" t="s">
        <v>66</v>
      </c>
      <c r="W74" s="6">
        <v>5</v>
      </c>
      <c r="X74" s="1" t="s">
        <v>66</v>
      </c>
      <c r="Y74" s="2">
        <v>0</v>
      </c>
      <c r="Z74" s="1" t="s">
        <v>66</v>
      </c>
      <c r="AA74" s="2">
        <v>5</v>
      </c>
      <c r="AB74" s="32" t="s">
        <v>66</v>
      </c>
      <c r="AC74" s="35">
        <f t="shared" si="11"/>
        <v>5</v>
      </c>
      <c r="AD74" s="1" t="s">
        <v>66</v>
      </c>
      <c r="AE74" s="15">
        <f t="shared" si="12"/>
        <v>0</v>
      </c>
      <c r="AF74" s="1" t="s">
        <v>66</v>
      </c>
      <c r="AG74" s="15">
        <f t="shared" si="8"/>
        <v>5</v>
      </c>
      <c r="AH74" s="36" t="s">
        <v>66</v>
      </c>
    </row>
    <row r="75" spans="1:34" ht="17.25" customHeight="1">
      <c r="A75" s="14"/>
      <c r="B75" s="2">
        <v>29</v>
      </c>
      <c r="C75" s="5" t="s">
        <v>57</v>
      </c>
      <c r="D75" s="65"/>
      <c r="E75" s="26"/>
      <c r="F75" s="1" t="s">
        <v>82</v>
      </c>
      <c r="G75" s="3"/>
      <c r="H75" s="1" t="s">
        <v>82</v>
      </c>
      <c r="I75" s="3"/>
      <c r="J75" s="1" t="s">
        <v>82</v>
      </c>
      <c r="K75" s="37"/>
      <c r="L75" s="1" t="s">
        <v>82</v>
      </c>
      <c r="M75" s="3"/>
      <c r="N75" s="1" t="s">
        <v>82</v>
      </c>
      <c r="O75" s="3"/>
      <c r="P75" s="36" t="s">
        <v>82</v>
      </c>
      <c r="Q75" s="37"/>
      <c r="R75" s="1" t="s">
        <v>82</v>
      </c>
      <c r="S75" s="3"/>
      <c r="T75" s="1" t="s">
        <v>82</v>
      </c>
      <c r="U75" s="3"/>
      <c r="V75" s="32" t="s">
        <v>82</v>
      </c>
      <c r="W75" s="37"/>
      <c r="X75" s="1" t="s">
        <v>82</v>
      </c>
      <c r="Y75" s="3"/>
      <c r="Z75" s="1" t="s">
        <v>82</v>
      </c>
      <c r="AA75" s="3"/>
      <c r="AB75" s="32" t="s">
        <v>82</v>
      </c>
      <c r="AC75" s="35">
        <f t="shared" si="11"/>
        <v>0</v>
      </c>
      <c r="AD75" s="1" t="s">
        <v>82</v>
      </c>
      <c r="AE75" s="15">
        <f t="shared" si="12"/>
        <v>0</v>
      </c>
      <c r="AF75" s="1" t="s">
        <v>82</v>
      </c>
      <c r="AG75" s="15">
        <f t="shared" si="8"/>
        <v>0</v>
      </c>
      <c r="AH75" s="36" t="s">
        <v>82</v>
      </c>
    </row>
    <row r="76" spans="1:34" ht="17.25" customHeight="1">
      <c r="A76" s="14"/>
      <c r="B76" s="19">
        <v>31</v>
      </c>
      <c r="C76" s="61" t="s">
        <v>107</v>
      </c>
      <c r="D76" s="63">
        <v>10</v>
      </c>
      <c r="E76" s="26">
        <v>13</v>
      </c>
      <c r="F76" s="1" t="s">
        <v>82</v>
      </c>
      <c r="G76" s="3">
        <v>5</v>
      </c>
      <c r="H76" s="1" t="s">
        <v>82</v>
      </c>
      <c r="I76" s="3">
        <v>18</v>
      </c>
      <c r="J76" s="1" t="s">
        <v>82</v>
      </c>
      <c r="K76" s="37">
        <v>20</v>
      </c>
      <c r="L76" s="1" t="s">
        <v>82</v>
      </c>
      <c r="M76" s="3">
        <v>25</v>
      </c>
      <c r="N76" s="1" t="s">
        <v>82</v>
      </c>
      <c r="O76" s="3">
        <v>13</v>
      </c>
      <c r="P76" s="36" t="s">
        <v>82</v>
      </c>
      <c r="Q76" s="37">
        <v>22</v>
      </c>
      <c r="R76" s="1" t="s">
        <v>82</v>
      </c>
      <c r="S76" s="3">
        <v>22</v>
      </c>
      <c r="T76" s="1" t="s">
        <v>82</v>
      </c>
      <c r="U76" s="3">
        <v>13</v>
      </c>
      <c r="V76" s="32" t="s">
        <v>82</v>
      </c>
      <c r="W76" s="37">
        <v>20</v>
      </c>
      <c r="X76" s="1" t="s">
        <v>82</v>
      </c>
      <c r="Y76" s="3">
        <v>20</v>
      </c>
      <c r="Z76" s="1" t="s">
        <v>82</v>
      </c>
      <c r="AA76" s="3">
        <v>13</v>
      </c>
      <c r="AB76" s="32" t="s">
        <v>82</v>
      </c>
      <c r="AC76" s="35">
        <f t="shared" si="11"/>
        <v>75</v>
      </c>
      <c r="AD76" s="1" t="s">
        <v>82</v>
      </c>
      <c r="AE76" s="15">
        <f t="shared" si="12"/>
        <v>72</v>
      </c>
      <c r="AF76" s="1" t="s">
        <v>82</v>
      </c>
      <c r="AG76" s="15">
        <f t="shared" si="8"/>
        <v>13</v>
      </c>
      <c r="AH76" s="36" t="s">
        <v>82</v>
      </c>
    </row>
    <row r="77" spans="1:34" ht="17.25" customHeight="1">
      <c r="A77" s="14"/>
      <c r="B77" s="3">
        <v>33</v>
      </c>
      <c r="C77" s="44" t="s">
        <v>108</v>
      </c>
      <c r="D77" s="66">
        <v>0</v>
      </c>
      <c r="E77" s="26">
        <v>0</v>
      </c>
      <c r="F77" s="1" t="s">
        <v>64</v>
      </c>
      <c r="G77" s="3">
        <v>0</v>
      </c>
      <c r="H77" s="1" t="s">
        <v>64</v>
      </c>
      <c r="I77" s="3">
        <v>0</v>
      </c>
      <c r="J77" s="1" t="s">
        <v>64</v>
      </c>
      <c r="K77" s="37">
        <v>5.4602</v>
      </c>
      <c r="L77" s="1" t="s">
        <v>64</v>
      </c>
      <c r="M77" s="3">
        <v>5.4602</v>
      </c>
      <c r="N77" s="1" t="s">
        <v>64</v>
      </c>
      <c r="O77" s="3">
        <v>0</v>
      </c>
      <c r="P77" s="36" t="s">
        <v>64</v>
      </c>
      <c r="Q77" s="37">
        <v>0</v>
      </c>
      <c r="R77" s="1" t="s">
        <v>64</v>
      </c>
      <c r="S77" s="3">
        <v>0</v>
      </c>
      <c r="T77" s="1" t="s">
        <v>64</v>
      </c>
      <c r="U77" s="3">
        <v>0</v>
      </c>
      <c r="V77" s="32" t="s">
        <v>64</v>
      </c>
      <c r="W77" s="37">
        <v>0</v>
      </c>
      <c r="X77" s="1" t="s">
        <v>64</v>
      </c>
      <c r="Y77" s="3">
        <v>0</v>
      </c>
      <c r="Z77" s="1" t="s">
        <v>64</v>
      </c>
      <c r="AA77" s="3">
        <v>0</v>
      </c>
      <c r="AB77" s="32" t="s">
        <v>64</v>
      </c>
      <c r="AC77" s="35">
        <f t="shared" si="11"/>
        <v>5.4602</v>
      </c>
      <c r="AD77" s="1" t="s">
        <v>64</v>
      </c>
      <c r="AE77" s="15">
        <f t="shared" si="12"/>
        <v>5.4602</v>
      </c>
      <c r="AF77" s="1" t="s">
        <v>64</v>
      </c>
      <c r="AG77" s="15">
        <f t="shared" si="8"/>
        <v>0</v>
      </c>
      <c r="AH77" s="36" t="s">
        <v>64</v>
      </c>
    </row>
    <row r="78" spans="1:34" ht="17.25" customHeight="1">
      <c r="A78" s="14"/>
      <c r="B78" s="3">
        <v>34</v>
      </c>
      <c r="C78" s="44" t="s">
        <v>109</v>
      </c>
      <c r="D78" s="66">
        <v>0</v>
      </c>
      <c r="E78" s="26">
        <v>21.319</v>
      </c>
      <c r="F78" s="1" t="s">
        <v>66</v>
      </c>
      <c r="G78" s="3">
        <v>21.319</v>
      </c>
      <c r="H78" s="1" t="s">
        <v>66</v>
      </c>
      <c r="I78" s="3">
        <v>0</v>
      </c>
      <c r="J78" s="1" t="s">
        <v>66</v>
      </c>
      <c r="K78" s="37">
        <v>0</v>
      </c>
      <c r="L78" s="1" t="s">
        <v>66</v>
      </c>
      <c r="M78" s="3">
        <v>0</v>
      </c>
      <c r="N78" s="1" t="s">
        <v>66</v>
      </c>
      <c r="O78" s="3">
        <v>0</v>
      </c>
      <c r="P78" s="36" t="s">
        <v>66</v>
      </c>
      <c r="Q78" s="37">
        <v>9.223</v>
      </c>
      <c r="R78" s="1" t="s">
        <v>66</v>
      </c>
      <c r="S78" s="3">
        <v>9.223</v>
      </c>
      <c r="T78" s="1" t="s">
        <v>66</v>
      </c>
      <c r="U78" s="3">
        <v>0</v>
      </c>
      <c r="V78" s="32" t="s">
        <v>66</v>
      </c>
      <c r="W78" s="37">
        <v>478.2092</v>
      </c>
      <c r="X78" s="1" t="s">
        <v>66</v>
      </c>
      <c r="Y78" s="3">
        <v>478.2092</v>
      </c>
      <c r="Z78" s="1" t="s">
        <v>66</v>
      </c>
      <c r="AA78" s="3">
        <v>0</v>
      </c>
      <c r="AB78" s="32" t="s">
        <v>66</v>
      </c>
      <c r="AC78" s="35">
        <f t="shared" si="11"/>
        <v>508.75120000000004</v>
      </c>
      <c r="AD78" s="1" t="s">
        <v>66</v>
      </c>
      <c r="AE78" s="15">
        <f t="shared" si="12"/>
        <v>508.75120000000004</v>
      </c>
      <c r="AF78" s="1" t="s">
        <v>66</v>
      </c>
      <c r="AG78" s="15">
        <f t="shared" si="8"/>
        <v>0</v>
      </c>
      <c r="AH78" s="36" t="s">
        <v>66</v>
      </c>
    </row>
    <row r="79" spans="1:34" ht="17.25" customHeight="1" thickBot="1">
      <c r="A79" s="45"/>
      <c r="B79" s="50">
        <v>35</v>
      </c>
      <c r="C79" s="54" t="s">
        <v>110</v>
      </c>
      <c r="D79" s="69">
        <v>0</v>
      </c>
      <c r="E79" s="52">
        <v>35.806</v>
      </c>
      <c r="F79" s="28" t="s">
        <v>73</v>
      </c>
      <c r="G79" s="50">
        <v>4.46</v>
      </c>
      <c r="H79" s="28" t="s">
        <v>73</v>
      </c>
      <c r="I79" s="50">
        <v>31.346</v>
      </c>
      <c r="J79" s="28" t="s">
        <v>73</v>
      </c>
      <c r="K79" s="53">
        <v>0</v>
      </c>
      <c r="L79" s="28" t="s">
        <v>73</v>
      </c>
      <c r="M79" s="50">
        <v>1.32</v>
      </c>
      <c r="N79" s="28" t="s">
        <v>73</v>
      </c>
      <c r="O79" s="50">
        <v>30.026</v>
      </c>
      <c r="P79" s="38" t="s">
        <v>73</v>
      </c>
      <c r="Q79" s="53">
        <v>9.975</v>
      </c>
      <c r="R79" s="28" t="s">
        <v>73</v>
      </c>
      <c r="S79" s="50">
        <v>0</v>
      </c>
      <c r="T79" s="28" t="s">
        <v>73</v>
      </c>
      <c r="U79" s="50">
        <v>40.001</v>
      </c>
      <c r="V79" s="33" t="s">
        <v>73</v>
      </c>
      <c r="W79" s="53">
        <v>0</v>
      </c>
      <c r="X79" s="28" t="s">
        <v>73</v>
      </c>
      <c r="Y79" s="50">
        <v>8.112</v>
      </c>
      <c r="Z79" s="28" t="s">
        <v>73</v>
      </c>
      <c r="AA79" s="50">
        <v>31.889</v>
      </c>
      <c r="AB79" s="33" t="s">
        <v>73</v>
      </c>
      <c r="AC79" s="48">
        <f t="shared" si="11"/>
        <v>45.781</v>
      </c>
      <c r="AD79" s="28" t="s">
        <v>73</v>
      </c>
      <c r="AE79" s="46">
        <f t="shared" si="12"/>
        <v>13.892</v>
      </c>
      <c r="AF79" s="28" t="s">
        <v>73</v>
      </c>
      <c r="AG79" s="50">
        <f t="shared" si="8"/>
        <v>31.889</v>
      </c>
      <c r="AH79" s="38" t="s">
        <v>73</v>
      </c>
    </row>
    <row r="80" spans="1:35" ht="17.25" customHeight="1" thickBot="1">
      <c r="A80" s="45" t="s">
        <v>17</v>
      </c>
      <c r="B80" s="46"/>
      <c r="C80" s="47"/>
      <c r="D80" s="68">
        <f>SUM(D58:D79)</f>
        <v>476.387</v>
      </c>
      <c r="E80" s="68">
        <f>SUM(E58:E79)</f>
        <v>1503.3609999999999</v>
      </c>
      <c r="F80" s="29" t="s">
        <v>93</v>
      </c>
      <c r="G80" s="68">
        <f>SUM(G58:G79)</f>
        <v>1117.6529999999998</v>
      </c>
      <c r="H80" s="29" t="s">
        <v>93</v>
      </c>
      <c r="I80" s="68">
        <f>SUM(I58:I79)</f>
        <v>862.0949999999999</v>
      </c>
      <c r="J80" s="29" t="s">
        <v>93</v>
      </c>
      <c r="K80" s="68">
        <f>SUM(K58:K79)</f>
        <v>1675.3202</v>
      </c>
      <c r="L80" s="29" t="s">
        <v>93</v>
      </c>
      <c r="M80" s="68">
        <f>SUM(M58:M79)</f>
        <v>1719.3512</v>
      </c>
      <c r="N80" s="29" t="s">
        <v>93</v>
      </c>
      <c r="O80" s="68">
        <f>SUM(O58:O79)</f>
        <v>818.0639999999999</v>
      </c>
      <c r="P80" s="40" t="s">
        <v>93</v>
      </c>
      <c r="Q80" s="68">
        <f>SUM(Q58:Q79)</f>
        <v>2281.758</v>
      </c>
      <c r="R80" s="29" t="s">
        <v>93</v>
      </c>
      <c r="S80" s="68">
        <f>SUM(S58:S79)</f>
        <v>2394.8779999999997</v>
      </c>
      <c r="T80" s="29" t="s">
        <v>93</v>
      </c>
      <c r="U80" s="68">
        <f>SUM(U58:U79)</f>
        <v>704.944</v>
      </c>
      <c r="V80" s="34" t="s">
        <v>93</v>
      </c>
      <c r="W80" s="68">
        <f>SUM(W58:W79)</f>
        <v>2071.5892000000003</v>
      </c>
      <c r="X80" s="29" t="s">
        <v>93</v>
      </c>
      <c r="Y80" s="68">
        <f>SUM(Y58:Y79)</f>
        <v>2034.9492000000002</v>
      </c>
      <c r="Z80" s="29" t="s">
        <v>93</v>
      </c>
      <c r="AA80" s="68">
        <f>SUM(AA58:AA79)</f>
        <v>741.584</v>
      </c>
      <c r="AB80" s="34" t="s">
        <v>93</v>
      </c>
      <c r="AC80" s="68">
        <f>SUM(AC58:AC79)</f>
        <v>7532.0284</v>
      </c>
      <c r="AD80" s="29" t="s">
        <v>93</v>
      </c>
      <c r="AE80" s="68">
        <f>SUM(AE58:AE79)</f>
        <v>7266.8314</v>
      </c>
      <c r="AF80" s="29" t="s">
        <v>93</v>
      </c>
      <c r="AG80" s="68">
        <f>SUM(AG58:AG79)</f>
        <v>741.5839999999997</v>
      </c>
      <c r="AH80" s="40" t="s">
        <v>93</v>
      </c>
      <c r="AI80" s="76"/>
    </row>
    <row r="81" spans="1:34" ht="17.25" customHeight="1">
      <c r="A81" s="12" t="s">
        <v>15</v>
      </c>
      <c r="B81" s="2">
        <v>1</v>
      </c>
      <c r="C81" s="43" t="s">
        <v>35</v>
      </c>
      <c r="D81" s="64">
        <v>300</v>
      </c>
      <c r="E81" s="11">
        <v>670</v>
      </c>
      <c r="F81" s="1" t="s">
        <v>71</v>
      </c>
      <c r="G81" s="2">
        <v>850</v>
      </c>
      <c r="H81" s="1" t="s">
        <v>71</v>
      </c>
      <c r="I81" s="2">
        <v>120</v>
      </c>
      <c r="J81" s="1" t="s">
        <v>71</v>
      </c>
      <c r="K81" s="6">
        <v>380</v>
      </c>
      <c r="L81" s="1" t="s">
        <v>71</v>
      </c>
      <c r="M81" s="2">
        <v>300</v>
      </c>
      <c r="N81" s="1" t="s">
        <v>71</v>
      </c>
      <c r="O81" s="2">
        <v>200</v>
      </c>
      <c r="P81" s="36" t="s">
        <v>71</v>
      </c>
      <c r="Q81" s="6">
        <v>480</v>
      </c>
      <c r="R81" s="1" t="s">
        <v>71</v>
      </c>
      <c r="S81" s="2">
        <v>480</v>
      </c>
      <c r="T81" s="1" t="s">
        <v>71</v>
      </c>
      <c r="U81" s="2">
        <v>200</v>
      </c>
      <c r="V81" s="32" t="s">
        <v>71</v>
      </c>
      <c r="W81" s="6">
        <v>370</v>
      </c>
      <c r="X81" s="1" t="s">
        <v>71</v>
      </c>
      <c r="Y81" s="2">
        <v>270</v>
      </c>
      <c r="Z81" s="1" t="s">
        <v>71</v>
      </c>
      <c r="AA81" s="2">
        <v>300</v>
      </c>
      <c r="AB81" s="32" t="s">
        <v>71</v>
      </c>
      <c r="AC81" s="35">
        <f aca="true" t="shared" si="13" ref="AC81:AC89">SUM(W81+Q81+K81+E81)</f>
        <v>1900</v>
      </c>
      <c r="AD81" s="1" t="s">
        <v>71</v>
      </c>
      <c r="AE81" s="15">
        <f aca="true" t="shared" si="14" ref="AE81:AE89">SUM(Y81+S81+M81+G81)</f>
        <v>1900</v>
      </c>
      <c r="AF81" s="1" t="s">
        <v>71</v>
      </c>
      <c r="AG81" s="15">
        <f t="shared" si="8"/>
        <v>300</v>
      </c>
      <c r="AH81" s="36" t="s">
        <v>71</v>
      </c>
    </row>
    <row r="82" spans="1:34" ht="17.25" customHeight="1">
      <c r="A82" s="13"/>
      <c r="B82" s="2">
        <v>2</v>
      </c>
      <c r="C82" s="43" t="s">
        <v>36</v>
      </c>
      <c r="D82" s="64">
        <v>0</v>
      </c>
      <c r="E82" s="11">
        <v>0</v>
      </c>
      <c r="F82" s="1" t="s">
        <v>64</v>
      </c>
      <c r="G82" s="2">
        <v>0</v>
      </c>
      <c r="H82" s="1" t="s">
        <v>64</v>
      </c>
      <c r="I82" s="2">
        <v>0</v>
      </c>
      <c r="J82" s="1" t="s">
        <v>82</v>
      </c>
      <c r="K82" s="6">
        <v>0</v>
      </c>
      <c r="L82" s="1" t="s">
        <v>64</v>
      </c>
      <c r="M82" s="2">
        <v>0</v>
      </c>
      <c r="N82" s="1" t="s">
        <v>64</v>
      </c>
      <c r="O82" s="2">
        <v>0</v>
      </c>
      <c r="P82" s="36" t="s">
        <v>64</v>
      </c>
      <c r="Q82" s="6">
        <v>0</v>
      </c>
      <c r="R82" s="1" t="s">
        <v>64</v>
      </c>
      <c r="S82" s="2">
        <v>0</v>
      </c>
      <c r="T82" s="1" t="s">
        <v>64</v>
      </c>
      <c r="U82" s="2">
        <v>0</v>
      </c>
      <c r="V82" s="32" t="s">
        <v>64</v>
      </c>
      <c r="W82" s="6">
        <v>0</v>
      </c>
      <c r="X82" s="1" t="s">
        <v>64</v>
      </c>
      <c r="Y82" s="2">
        <v>0</v>
      </c>
      <c r="Z82" s="1" t="s">
        <v>64</v>
      </c>
      <c r="AA82" s="2">
        <v>0</v>
      </c>
      <c r="AB82" s="32" t="s">
        <v>64</v>
      </c>
      <c r="AC82" s="35">
        <f t="shared" si="13"/>
        <v>0</v>
      </c>
      <c r="AD82" s="1" t="s">
        <v>64</v>
      </c>
      <c r="AE82" s="15">
        <f t="shared" si="14"/>
        <v>0</v>
      </c>
      <c r="AF82" s="1" t="s">
        <v>64</v>
      </c>
      <c r="AG82" s="15">
        <f t="shared" si="8"/>
        <v>0</v>
      </c>
      <c r="AH82" s="36" t="s">
        <v>64</v>
      </c>
    </row>
    <row r="83" spans="1:34" ht="17.25" customHeight="1">
      <c r="A83" s="13"/>
      <c r="B83" s="2">
        <v>3</v>
      </c>
      <c r="C83" s="5" t="s">
        <v>50</v>
      </c>
      <c r="D83" s="65"/>
      <c r="E83" s="11"/>
      <c r="F83" s="1" t="s">
        <v>77</v>
      </c>
      <c r="G83" s="2"/>
      <c r="H83" s="1" t="s">
        <v>77</v>
      </c>
      <c r="I83" s="2"/>
      <c r="J83" s="1" t="s">
        <v>77</v>
      </c>
      <c r="K83" s="6"/>
      <c r="L83" s="1" t="s">
        <v>77</v>
      </c>
      <c r="M83" s="2"/>
      <c r="N83" s="1" t="s">
        <v>77</v>
      </c>
      <c r="O83" s="2"/>
      <c r="P83" s="36" t="s">
        <v>77</v>
      </c>
      <c r="Q83" s="6"/>
      <c r="R83" s="1" t="s">
        <v>77</v>
      </c>
      <c r="S83" s="2"/>
      <c r="T83" s="1" t="s">
        <v>77</v>
      </c>
      <c r="U83" s="2"/>
      <c r="V83" s="32" t="s">
        <v>77</v>
      </c>
      <c r="W83" s="6"/>
      <c r="X83" s="1" t="s">
        <v>77</v>
      </c>
      <c r="Y83" s="2"/>
      <c r="Z83" s="1" t="s">
        <v>77</v>
      </c>
      <c r="AA83" s="2"/>
      <c r="AB83" s="32" t="s">
        <v>77</v>
      </c>
      <c r="AC83" s="35">
        <f t="shared" si="13"/>
        <v>0</v>
      </c>
      <c r="AD83" s="1" t="s">
        <v>77</v>
      </c>
      <c r="AE83" s="15">
        <f t="shared" si="14"/>
        <v>0</v>
      </c>
      <c r="AF83" s="1" t="s">
        <v>77</v>
      </c>
      <c r="AG83" s="15">
        <f t="shared" si="8"/>
        <v>0</v>
      </c>
      <c r="AH83" s="36" t="s">
        <v>77</v>
      </c>
    </row>
    <row r="84" spans="1:34" ht="17.25" customHeight="1">
      <c r="A84" s="13"/>
      <c r="B84" s="2">
        <v>4</v>
      </c>
      <c r="C84" s="5" t="s">
        <v>84</v>
      </c>
      <c r="D84" s="65">
        <v>3.5</v>
      </c>
      <c r="E84" s="11">
        <v>0</v>
      </c>
      <c r="F84" s="1" t="s">
        <v>83</v>
      </c>
      <c r="G84" s="2">
        <v>0.8</v>
      </c>
      <c r="H84" s="1" t="s">
        <v>83</v>
      </c>
      <c r="I84" s="2">
        <v>2.7</v>
      </c>
      <c r="J84" s="1" t="s">
        <v>83</v>
      </c>
      <c r="K84" s="6">
        <v>0</v>
      </c>
      <c r="L84" s="1" t="s">
        <v>83</v>
      </c>
      <c r="M84" s="2">
        <v>0</v>
      </c>
      <c r="N84" s="1" t="s">
        <v>83</v>
      </c>
      <c r="O84" s="2">
        <v>2.7</v>
      </c>
      <c r="P84" s="36" t="s">
        <v>83</v>
      </c>
      <c r="Q84" s="6">
        <v>0</v>
      </c>
      <c r="R84" s="1" t="s">
        <v>83</v>
      </c>
      <c r="S84" s="2">
        <v>0.5</v>
      </c>
      <c r="T84" s="1" t="s">
        <v>83</v>
      </c>
      <c r="U84" s="2">
        <v>2.2</v>
      </c>
      <c r="V84" s="32" t="s">
        <v>83</v>
      </c>
      <c r="W84" s="6">
        <v>0</v>
      </c>
      <c r="X84" s="1" t="s">
        <v>83</v>
      </c>
      <c r="Y84" s="2">
        <v>0</v>
      </c>
      <c r="Z84" s="1" t="s">
        <v>83</v>
      </c>
      <c r="AA84" s="2">
        <v>2.2</v>
      </c>
      <c r="AB84" s="32" t="s">
        <v>83</v>
      </c>
      <c r="AC84" s="35">
        <f t="shared" si="13"/>
        <v>0</v>
      </c>
      <c r="AD84" s="1" t="s">
        <v>83</v>
      </c>
      <c r="AE84" s="15">
        <f t="shared" si="14"/>
        <v>1.3</v>
      </c>
      <c r="AF84" s="1" t="s">
        <v>83</v>
      </c>
      <c r="AG84" s="15">
        <f t="shared" si="8"/>
        <v>2.2</v>
      </c>
      <c r="AH84" s="36" t="s">
        <v>83</v>
      </c>
    </row>
    <row r="85" spans="1:34" ht="17.25" customHeight="1">
      <c r="A85" s="13"/>
      <c r="B85" s="2">
        <v>5</v>
      </c>
      <c r="C85" s="5" t="s">
        <v>87</v>
      </c>
      <c r="D85" s="65">
        <v>245</v>
      </c>
      <c r="E85" s="11">
        <v>25</v>
      </c>
      <c r="F85" s="1" t="s">
        <v>75</v>
      </c>
      <c r="G85" s="2">
        <v>30</v>
      </c>
      <c r="H85" s="1" t="s">
        <v>75</v>
      </c>
      <c r="I85" s="2">
        <v>240</v>
      </c>
      <c r="J85" s="1" t="s">
        <v>75</v>
      </c>
      <c r="K85" s="6">
        <v>140</v>
      </c>
      <c r="L85" s="1" t="s">
        <v>75</v>
      </c>
      <c r="M85" s="2">
        <v>100</v>
      </c>
      <c r="N85" s="1" t="s">
        <v>75</v>
      </c>
      <c r="O85" s="2">
        <v>280</v>
      </c>
      <c r="P85" s="36" t="s">
        <v>75</v>
      </c>
      <c r="Q85" s="6">
        <v>170</v>
      </c>
      <c r="R85" s="1" t="s">
        <v>75</v>
      </c>
      <c r="S85" s="2">
        <v>400</v>
      </c>
      <c r="T85" s="1" t="s">
        <v>75</v>
      </c>
      <c r="U85" s="2">
        <v>50</v>
      </c>
      <c r="V85" s="32" t="s">
        <v>75</v>
      </c>
      <c r="W85" s="6">
        <v>300</v>
      </c>
      <c r="X85" s="1" t="s">
        <v>75</v>
      </c>
      <c r="Y85" s="2">
        <v>90</v>
      </c>
      <c r="Z85" s="1" t="s">
        <v>75</v>
      </c>
      <c r="AA85" s="2">
        <v>260</v>
      </c>
      <c r="AB85" s="32" t="s">
        <v>75</v>
      </c>
      <c r="AC85" s="35">
        <f t="shared" si="13"/>
        <v>635</v>
      </c>
      <c r="AD85" s="1" t="s">
        <v>75</v>
      </c>
      <c r="AE85" s="15">
        <f t="shared" si="14"/>
        <v>620</v>
      </c>
      <c r="AF85" s="1" t="s">
        <v>75</v>
      </c>
      <c r="AG85" s="15">
        <f t="shared" si="8"/>
        <v>260</v>
      </c>
      <c r="AH85" s="36" t="s">
        <v>75</v>
      </c>
    </row>
    <row r="86" spans="1:34" ht="17.25" customHeight="1">
      <c r="A86" s="13"/>
      <c r="B86" s="2">
        <v>8</v>
      </c>
      <c r="C86" s="43" t="s">
        <v>58</v>
      </c>
      <c r="D86" s="64">
        <v>35</v>
      </c>
      <c r="E86" s="11">
        <v>44</v>
      </c>
      <c r="F86" s="1" t="s">
        <v>75</v>
      </c>
      <c r="G86" s="2">
        <v>20</v>
      </c>
      <c r="H86" s="1" t="s">
        <v>75</v>
      </c>
      <c r="I86" s="2">
        <v>59</v>
      </c>
      <c r="J86" s="1" t="s">
        <v>75</v>
      </c>
      <c r="K86" s="6">
        <v>70</v>
      </c>
      <c r="L86" s="1" t="s">
        <v>75</v>
      </c>
      <c r="M86" s="2">
        <v>60</v>
      </c>
      <c r="N86" s="1" t="s">
        <v>75</v>
      </c>
      <c r="O86" s="2">
        <v>69</v>
      </c>
      <c r="P86" s="36" t="s">
        <v>75</v>
      </c>
      <c r="Q86" s="6">
        <v>150</v>
      </c>
      <c r="R86" s="1" t="s">
        <v>75</v>
      </c>
      <c r="S86" s="2">
        <v>55</v>
      </c>
      <c r="T86" s="1" t="s">
        <v>75</v>
      </c>
      <c r="U86" s="2">
        <v>164</v>
      </c>
      <c r="V86" s="32" t="s">
        <v>75</v>
      </c>
      <c r="W86" s="6">
        <v>20</v>
      </c>
      <c r="X86" s="1" t="s">
        <v>75</v>
      </c>
      <c r="Y86" s="2">
        <v>30</v>
      </c>
      <c r="Z86" s="1" t="s">
        <v>75</v>
      </c>
      <c r="AA86" s="2">
        <v>154</v>
      </c>
      <c r="AB86" s="32" t="s">
        <v>75</v>
      </c>
      <c r="AC86" s="35">
        <f t="shared" si="13"/>
        <v>284</v>
      </c>
      <c r="AD86" s="1" t="s">
        <v>75</v>
      </c>
      <c r="AE86" s="15">
        <f t="shared" si="14"/>
        <v>165</v>
      </c>
      <c r="AF86" s="1" t="s">
        <v>75</v>
      </c>
      <c r="AG86" s="15">
        <f t="shared" si="8"/>
        <v>154</v>
      </c>
      <c r="AH86" s="36" t="s">
        <v>75</v>
      </c>
    </row>
    <row r="87" spans="1:34" ht="17.25" customHeight="1">
      <c r="A87" s="13"/>
      <c r="B87" s="2">
        <v>9</v>
      </c>
      <c r="C87" s="5" t="s">
        <v>37</v>
      </c>
      <c r="D87" s="65">
        <v>65</v>
      </c>
      <c r="E87" s="11">
        <v>5</v>
      </c>
      <c r="F87" s="1" t="s">
        <v>75</v>
      </c>
      <c r="G87" s="2">
        <v>42</v>
      </c>
      <c r="H87" s="1" t="s">
        <v>75</v>
      </c>
      <c r="I87" s="2">
        <v>28</v>
      </c>
      <c r="J87" s="1" t="s">
        <v>75</v>
      </c>
      <c r="K87" s="6">
        <v>0</v>
      </c>
      <c r="L87" s="1" t="s">
        <v>75</v>
      </c>
      <c r="M87" s="2">
        <v>20</v>
      </c>
      <c r="N87" s="1" t="s">
        <v>75</v>
      </c>
      <c r="O87" s="2">
        <v>8</v>
      </c>
      <c r="P87" s="36" t="s">
        <v>75</v>
      </c>
      <c r="Q87" s="6">
        <v>121</v>
      </c>
      <c r="R87" s="1" t="s">
        <v>75</v>
      </c>
      <c r="S87" s="2">
        <v>25</v>
      </c>
      <c r="T87" s="1" t="s">
        <v>75</v>
      </c>
      <c r="U87" s="2">
        <v>104</v>
      </c>
      <c r="V87" s="32" t="s">
        <v>75</v>
      </c>
      <c r="W87" s="6">
        <v>85</v>
      </c>
      <c r="X87" s="1" t="s">
        <v>75</v>
      </c>
      <c r="Y87" s="2">
        <v>28</v>
      </c>
      <c r="Z87" s="1" t="s">
        <v>75</v>
      </c>
      <c r="AA87" s="2">
        <v>161</v>
      </c>
      <c r="AB87" s="32" t="s">
        <v>75</v>
      </c>
      <c r="AC87" s="35">
        <f t="shared" si="13"/>
        <v>211</v>
      </c>
      <c r="AD87" s="1" t="s">
        <v>75</v>
      </c>
      <c r="AE87" s="15">
        <f t="shared" si="14"/>
        <v>115</v>
      </c>
      <c r="AF87" s="1" t="s">
        <v>75</v>
      </c>
      <c r="AG87" s="15">
        <f t="shared" si="8"/>
        <v>161</v>
      </c>
      <c r="AH87" s="36" t="s">
        <v>75</v>
      </c>
    </row>
    <row r="88" spans="1:34" ht="17.25" customHeight="1">
      <c r="A88" s="13"/>
      <c r="B88" s="2">
        <v>12</v>
      </c>
      <c r="C88" s="43" t="s">
        <v>49</v>
      </c>
      <c r="D88" s="64">
        <v>0</v>
      </c>
      <c r="E88" s="11">
        <v>0</v>
      </c>
      <c r="F88" s="1" t="s">
        <v>64</v>
      </c>
      <c r="G88" s="2">
        <v>0</v>
      </c>
      <c r="H88" s="1" t="s">
        <v>64</v>
      </c>
      <c r="I88" s="2">
        <v>0</v>
      </c>
      <c r="J88" s="1" t="s">
        <v>82</v>
      </c>
      <c r="K88" s="6">
        <v>0</v>
      </c>
      <c r="L88" s="1" t="s">
        <v>64</v>
      </c>
      <c r="M88" s="2">
        <v>0</v>
      </c>
      <c r="N88" s="1" t="s">
        <v>64</v>
      </c>
      <c r="O88" s="2">
        <v>0</v>
      </c>
      <c r="P88" s="36" t="s">
        <v>64</v>
      </c>
      <c r="Q88" s="6">
        <v>0</v>
      </c>
      <c r="R88" s="1" t="s">
        <v>64</v>
      </c>
      <c r="S88" s="2">
        <v>0</v>
      </c>
      <c r="T88" s="1" t="s">
        <v>64</v>
      </c>
      <c r="U88" s="2">
        <v>0</v>
      </c>
      <c r="V88" s="32" t="s">
        <v>64</v>
      </c>
      <c r="W88" s="6">
        <v>0</v>
      </c>
      <c r="X88" s="1" t="s">
        <v>64</v>
      </c>
      <c r="Y88" s="2">
        <v>0</v>
      </c>
      <c r="Z88" s="1" t="s">
        <v>64</v>
      </c>
      <c r="AA88" s="2">
        <v>0</v>
      </c>
      <c r="AB88" s="32" t="s">
        <v>64</v>
      </c>
      <c r="AC88" s="35">
        <f>SUM(W88+Q88+K88+E88)</f>
        <v>0</v>
      </c>
      <c r="AD88" s="1" t="s">
        <v>64</v>
      </c>
      <c r="AE88" s="15">
        <f>SUM(Y88+S88+M88+G88)</f>
        <v>0</v>
      </c>
      <c r="AF88" s="1" t="s">
        <v>64</v>
      </c>
      <c r="AG88" s="15">
        <f t="shared" si="8"/>
        <v>0</v>
      </c>
      <c r="AH88" s="36" t="s">
        <v>64</v>
      </c>
    </row>
    <row r="89" spans="1:34" ht="17.25" customHeight="1" thickBot="1">
      <c r="A89" s="13"/>
      <c r="B89" s="3">
        <v>13</v>
      </c>
      <c r="C89" s="7" t="s">
        <v>128</v>
      </c>
      <c r="D89" s="71"/>
      <c r="E89" s="26"/>
      <c r="F89" s="28" t="s">
        <v>83</v>
      </c>
      <c r="G89" s="3"/>
      <c r="H89" s="28" t="s">
        <v>83</v>
      </c>
      <c r="I89" s="3"/>
      <c r="J89" s="28" t="s">
        <v>83</v>
      </c>
      <c r="K89" s="37"/>
      <c r="L89" s="28" t="s">
        <v>83</v>
      </c>
      <c r="M89" s="3"/>
      <c r="N89" s="28" t="s">
        <v>83</v>
      </c>
      <c r="O89" s="3"/>
      <c r="P89" s="38" t="s">
        <v>83</v>
      </c>
      <c r="Q89" s="37"/>
      <c r="R89" s="28" t="s">
        <v>83</v>
      </c>
      <c r="S89" s="3"/>
      <c r="T89" s="28" t="s">
        <v>83</v>
      </c>
      <c r="U89" s="3"/>
      <c r="V89" s="33" t="s">
        <v>83</v>
      </c>
      <c r="W89" s="37">
        <v>25.413</v>
      </c>
      <c r="X89" s="28" t="s">
        <v>83</v>
      </c>
      <c r="Y89" s="3">
        <v>22.022</v>
      </c>
      <c r="Z89" s="28" t="s">
        <v>83</v>
      </c>
      <c r="AA89" s="3">
        <v>3.391</v>
      </c>
      <c r="AB89" s="33" t="s">
        <v>83</v>
      </c>
      <c r="AC89" s="35">
        <f t="shared" si="13"/>
        <v>25.413</v>
      </c>
      <c r="AD89" s="28" t="s">
        <v>83</v>
      </c>
      <c r="AE89" s="15">
        <f t="shared" si="14"/>
        <v>22.022</v>
      </c>
      <c r="AF89" s="28" t="s">
        <v>83</v>
      </c>
      <c r="AG89" s="15">
        <f t="shared" si="8"/>
        <v>3.391000000000002</v>
      </c>
      <c r="AH89" s="38" t="s">
        <v>83</v>
      </c>
    </row>
    <row r="90" spans="1:34" ht="17.25" customHeight="1" thickBot="1">
      <c r="A90" s="17" t="s">
        <v>16</v>
      </c>
      <c r="B90" s="9"/>
      <c r="C90" s="10"/>
      <c r="D90" s="90">
        <f>SUM(D81:D89)</f>
        <v>648.5</v>
      </c>
      <c r="E90" s="90">
        <f>SUM(E81:E89)</f>
        <v>744</v>
      </c>
      <c r="F90" s="91" t="s">
        <v>95</v>
      </c>
      <c r="G90" s="90">
        <f>SUM(G81:G89)</f>
        <v>942.8</v>
      </c>
      <c r="H90" s="91" t="s">
        <v>95</v>
      </c>
      <c r="I90" s="90">
        <f>SUM(I81:I89)</f>
        <v>449.7</v>
      </c>
      <c r="J90" s="86" t="s">
        <v>95</v>
      </c>
      <c r="K90" s="92">
        <f>SUM(K81:K89)</f>
        <v>590</v>
      </c>
      <c r="L90" s="93" t="s">
        <v>95</v>
      </c>
      <c r="M90" s="92">
        <f>SUM(M81:M89)</f>
        <v>480</v>
      </c>
      <c r="N90" s="88" t="s">
        <v>95</v>
      </c>
      <c r="O90" s="81">
        <f>SUM(O81:O89)</f>
        <v>559.7</v>
      </c>
      <c r="P90" s="89" t="s">
        <v>95</v>
      </c>
      <c r="Q90" s="94">
        <f>SUM(Q81:Q89)</f>
        <v>921</v>
      </c>
      <c r="R90" s="88" t="s">
        <v>95</v>
      </c>
      <c r="S90" s="81">
        <f>SUM(S81:S89)</f>
        <v>960.5</v>
      </c>
      <c r="T90" s="88" t="s">
        <v>95</v>
      </c>
      <c r="U90" s="81">
        <f>SUM(U81:U89)</f>
        <v>520.2</v>
      </c>
      <c r="V90" s="87" t="s">
        <v>95</v>
      </c>
      <c r="W90" s="84">
        <f>SUM(W81:W89)</f>
        <v>800.413</v>
      </c>
      <c r="X90" s="85" t="s">
        <v>95</v>
      </c>
      <c r="Y90" s="84">
        <f>SUM(Y81:Y89)</f>
        <v>440.022</v>
      </c>
      <c r="Z90" s="85" t="s">
        <v>95</v>
      </c>
      <c r="AA90" s="84">
        <f>SUM(AA81:AA89)</f>
        <v>880.591</v>
      </c>
      <c r="AB90" s="87" t="s">
        <v>95</v>
      </c>
      <c r="AC90" s="84">
        <f>SUM(AC81:AC89)</f>
        <v>3055.413</v>
      </c>
      <c r="AD90" s="85" t="s">
        <v>95</v>
      </c>
      <c r="AE90" s="83">
        <f>SUM(AE81:AE89)</f>
        <v>2823.322</v>
      </c>
      <c r="AF90" s="85" t="s">
        <v>95</v>
      </c>
      <c r="AG90" s="82">
        <f>SUM(AG81:AG89)</f>
        <v>880.591</v>
      </c>
      <c r="AH90" s="40" t="s">
        <v>95</v>
      </c>
    </row>
    <row r="91" spans="1:34" ht="17.25" customHeight="1" thickBot="1">
      <c r="A91" s="95" t="s">
        <v>19</v>
      </c>
      <c r="B91" s="96"/>
      <c r="C91" s="97"/>
      <c r="D91" s="98">
        <f>SUM(D90+D80+D57+D42+D32+D20)</f>
        <v>5044.778799999999</v>
      </c>
      <c r="E91" s="98">
        <f>SUM(E90+E80+E57+E42+E32+E20)</f>
        <v>6528.103099999999</v>
      </c>
      <c r="F91" s="99" t="s">
        <v>80</v>
      </c>
      <c r="G91" s="98">
        <f>SUM(G90+G80+G57+G42+G32+G20)</f>
        <v>6956.9920999999995</v>
      </c>
      <c r="H91" s="99" t="s">
        <v>80</v>
      </c>
      <c r="I91" s="98">
        <f>SUM(I90+I80+I57+I42+I32+I20)</f>
        <v>4625.889799999999</v>
      </c>
      <c r="J91" s="100" t="s">
        <v>80</v>
      </c>
      <c r="K91" s="98">
        <f>SUM(K90+K80+K57+K42+K32+K20)</f>
        <v>6310.521000000001</v>
      </c>
      <c r="L91" s="99" t="s">
        <v>80</v>
      </c>
      <c r="M91" s="98">
        <f>SUM(M90+M80+M57+M42+M32+M20)</f>
        <v>6109.7276999999995</v>
      </c>
      <c r="N91" s="99" t="s">
        <v>80</v>
      </c>
      <c r="O91" s="98">
        <f>SUM(O90+O80+O57+O42+O32+O20)</f>
        <v>4826.6831</v>
      </c>
      <c r="P91" s="100" t="s">
        <v>80</v>
      </c>
      <c r="Q91" s="98">
        <f>SUM(Q90+Q80+Q57+Q42+Q32+Q20)</f>
        <v>6469.738</v>
      </c>
      <c r="R91" s="99" t="s">
        <v>80</v>
      </c>
      <c r="S91" s="98">
        <f>SUM(S90+S80+S57+S42+S32+S20)</f>
        <v>6824.7821</v>
      </c>
      <c r="T91" s="99" t="s">
        <v>80</v>
      </c>
      <c r="U91" s="98">
        <f>SUM(U90+U80+U57+U42+U32+U20)</f>
        <v>4471.639</v>
      </c>
      <c r="V91" s="101" t="s">
        <v>80</v>
      </c>
      <c r="W91" s="98">
        <f>SUM(W90+W80+W57+W42+W32+W20)</f>
        <v>6734.718600000001</v>
      </c>
      <c r="X91" s="99" t="s">
        <v>80</v>
      </c>
      <c r="Y91" s="98">
        <f>SUM(Y90+Y80+Y57+Y42+Y32+Y20)</f>
        <v>6330.776</v>
      </c>
      <c r="Z91" s="99" t="s">
        <v>80</v>
      </c>
      <c r="AA91" s="98">
        <f>SUM(AA90+AA80+AA57+AA42+AA32+AA20)</f>
        <v>4865.5815999999995</v>
      </c>
      <c r="AB91" s="101" t="s">
        <v>80</v>
      </c>
      <c r="AC91" s="98">
        <f>SUM(AC90+AC80+AC57+AC42+AC32+AC20)</f>
        <v>26043.080700000002</v>
      </c>
      <c r="AD91" s="99" t="s">
        <v>80</v>
      </c>
      <c r="AE91" s="98">
        <f>SUM(AE90+AE80+AE57+AE42+AE32+AE20)</f>
        <v>26222.2779</v>
      </c>
      <c r="AF91" s="99" t="s">
        <v>80</v>
      </c>
      <c r="AG91" s="98">
        <f>SUM(AG90+AG80+AG57+AG42+AG32+AG20)</f>
        <v>4865.5815999999995</v>
      </c>
      <c r="AH91" s="102" t="s">
        <v>80</v>
      </c>
    </row>
    <row r="92" spans="1:34" ht="15" customHeight="1" thickBot="1">
      <c r="A92" s="39"/>
      <c r="B92" s="9"/>
      <c r="C92" s="9"/>
      <c r="D92" s="77">
        <v>5045</v>
      </c>
      <c r="E92" s="77">
        <v>6528</v>
      </c>
      <c r="F92" s="79" t="s">
        <v>80</v>
      </c>
      <c r="G92" s="77">
        <v>6957</v>
      </c>
      <c r="H92" s="79" t="s">
        <v>80</v>
      </c>
      <c r="I92" s="77">
        <v>4626</v>
      </c>
      <c r="J92" s="78" t="s">
        <v>80</v>
      </c>
      <c r="K92" s="77">
        <v>6311</v>
      </c>
      <c r="L92" s="79" t="s">
        <v>80</v>
      </c>
      <c r="M92" s="77">
        <v>6110</v>
      </c>
      <c r="N92" s="79" t="s">
        <v>80</v>
      </c>
      <c r="O92" s="77">
        <v>4827</v>
      </c>
      <c r="P92" s="78" t="s">
        <v>80</v>
      </c>
      <c r="Q92" s="77">
        <v>6470</v>
      </c>
      <c r="R92" s="79" t="s">
        <v>80</v>
      </c>
      <c r="S92" s="77">
        <v>6825</v>
      </c>
      <c r="T92" s="79" t="s">
        <v>80</v>
      </c>
      <c r="U92" s="77">
        <v>4472</v>
      </c>
      <c r="V92" s="80" t="s">
        <v>80</v>
      </c>
      <c r="W92" s="77">
        <v>6735</v>
      </c>
      <c r="X92" s="79" t="s">
        <v>80</v>
      </c>
      <c r="Y92" s="77">
        <v>6331</v>
      </c>
      <c r="Z92" s="79" t="s">
        <v>80</v>
      </c>
      <c r="AA92" s="77">
        <v>4866</v>
      </c>
      <c r="AB92" s="80" t="s">
        <v>80</v>
      </c>
      <c r="AC92" s="77">
        <v>26043</v>
      </c>
      <c r="AD92" s="79" t="s">
        <v>80</v>
      </c>
      <c r="AE92" s="77">
        <v>26222</v>
      </c>
      <c r="AF92" s="79" t="s">
        <v>80</v>
      </c>
      <c r="AG92" s="77">
        <v>4866</v>
      </c>
      <c r="AH92" s="78" t="s">
        <v>80</v>
      </c>
    </row>
    <row r="93" spans="1:34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</sheetData>
  <sheetProtection/>
  <printOptions/>
  <pageMargins left="0.31" right="0.21" top="0.7" bottom="0.36" header="0.512" footer="0.27"/>
  <pageSetup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32" sqref="B32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user3</cp:lastModifiedBy>
  <cp:lastPrinted>2010-04-23T00:13:20Z</cp:lastPrinted>
  <dcterms:created xsi:type="dcterms:W3CDTF">2008-07-11T06:04:58Z</dcterms:created>
  <dcterms:modified xsi:type="dcterms:W3CDTF">2010-04-23T07:34:54Z</dcterms:modified>
  <cp:category/>
  <cp:version/>
  <cp:contentType/>
  <cp:contentStatus/>
</cp:coreProperties>
</file>