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DS224\share\PC2\1　木の香る淡海の家推進事業\Ｒ８年度\応募要領\R８申請様式\様式\"/>
    </mc:Choice>
  </mc:AlternateContent>
  <xr:revisionPtr revIDLastSave="0" documentId="13_ncr:1_{35F0F453-108E-454F-A034-1608C808CF8A}" xr6:coauthVersionLast="47" xr6:coauthVersionMax="47" xr10:uidLastSave="{00000000-0000-0000-0000-000000000000}"/>
  <bookViews>
    <workbookView xWindow="-120" yWindow="-120" windowWidth="29040" windowHeight="15720" tabRatio="760" xr2:uid="{00000000-000D-0000-FFFF-FFFF00000000}"/>
  </bookViews>
  <sheets>
    <sheet name="記入上の注意" sheetId="4" r:id="rId1"/>
    <sheet name="リスト" sheetId="20" state="hidden" r:id="rId2"/>
    <sheet name="様式第1号" sheetId="6" r:id="rId3"/>
    <sheet name="様式2号" sheetId="7" r:id="rId4"/>
    <sheet name="様式3号-1" sheetId="8" r:id="rId5"/>
    <sheet name="様式3号-2" sheetId="9" r:id="rId6"/>
    <sheet name="様式3号-3" sheetId="22" r:id="rId7"/>
    <sheet name="1_入力シート" sheetId="24" r:id="rId8"/>
    <sheet name="0_入力例" sheetId="23" r:id="rId9"/>
    <sheet name="99_データベース" sheetId="26" r:id="rId10"/>
    <sheet name="様式4号" sheetId="11" r:id="rId11"/>
    <sheet name="様式5号" sheetId="12" r:id="rId12"/>
    <sheet name="様式6号" sheetId="13" r:id="rId13"/>
    <sheet name="様式7号-1" sheetId="10" r:id="rId14"/>
    <sheet name="様式9号" sheetId="15" r:id="rId15"/>
    <sheet name="様式10号" sheetId="16" r:id="rId16"/>
    <sheet name="様式7号-2" sheetId="17" r:id="rId17"/>
    <sheet name="様式12号" sheetId="14" r:id="rId18"/>
    <sheet name="様式8号" sheetId="27" r:id="rId19"/>
    <sheet name="様式11号" sheetId="28" r:id="rId20"/>
  </sheets>
  <externalReferences>
    <externalReference r:id="rId21"/>
  </externalReferences>
  <definedNames>
    <definedName name="_xlnm._FilterDatabase" localSheetId="8" hidden="1">'0_入力例'!$B$21:$O$21</definedName>
    <definedName name="_xlnm._FilterDatabase" localSheetId="7" hidden="1">'1_入力シート'!$B$21:$O$21</definedName>
    <definedName name="_xlnm.Print_Area" localSheetId="5">'様式3号-2'!$A$1:$K$61</definedName>
    <definedName name="_xlnm.Print_Area" localSheetId="6">'様式3号-3'!$A$2:$G$54</definedName>
    <definedName name="_xlnm.Print_Area" localSheetId="18">様式8号!$A$1:$AJ$46</definedName>
    <definedName name="_xlnm.Print_Area" localSheetId="2">様式第1号!$A$1:$AM$61</definedName>
    <definedName name="構造材" localSheetId="19">[1]リスト!$B$2:$B$13</definedName>
    <definedName name="構造材" localSheetId="18">[1]リスト!$B$2:$B$13</definedName>
    <definedName name="構造材">リスト!$B$2:$B$13</definedName>
    <definedName name="構造材以外" localSheetId="19">[1]リスト!$D$2:$D$12</definedName>
    <definedName name="構造材以外" localSheetId="18">[1]リスト!$D$2:$D$12</definedName>
    <definedName name="構造材以外">リスト!$D$2:$D$11</definedName>
    <definedName name="樹種" localSheetId="19">[1]リスト!$C$2:$C$7</definedName>
    <definedName name="樹種" localSheetId="18">[1]リスト!$C$2:$C$7</definedName>
    <definedName name="樹種">リスト!$C$2:$C$7</definedName>
    <definedName name="長さ" localSheetId="19">[1]リスト!$E$2:$E$8</definedName>
    <definedName name="長さ" localSheetId="18">[1]リスト!$E$2:$E$8</definedName>
    <definedName name="長さ">リスト!$E$2:$E$8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1" i="24" l="1"/>
  <c r="K25" i="17"/>
  <c r="Z25" i="17"/>
  <c r="K23" i="17"/>
  <c r="K21" i="17"/>
  <c r="K19" i="17"/>
  <c r="P46" i="17"/>
  <c r="N26" i="14" s="1"/>
  <c r="AI33" i="10"/>
  <c r="AG37" i="17" s="1"/>
  <c r="Z35" i="17"/>
  <c r="K11" i="17"/>
  <c r="K9" i="17"/>
  <c r="AA28" i="15"/>
  <c r="G26" i="15"/>
  <c r="Z11" i="15"/>
  <c r="Q42" i="10"/>
  <c r="AC33" i="10"/>
  <c r="Z37" i="17" s="1"/>
  <c r="M33" i="10"/>
  <c r="L37" i="17" s="1"/>
  <c r="AA21" i="10"/>
  <c r="L21" i="10"/>
  <c r="L17" i="10"/>
  <c r="L15" i="10"/>
  <c r="B10" i="22"/>
  <c r="Y11" i="17"/>
  <c r="U13" i="10"/>
  <c r="R13" i="10"/>
  <c r="O13" i="10"/>
  <c r="L5" i="10"/>
  <c r="I55" i="11"/>
  <c r="D55" i="11"/>
  <c r="C50" i="11"/>
  <c r="C7" i="22"/>
  <c r="C6" i="22"/>
  <c r="H60" i="9"/>
  <c r="Y18" i="7"/>
  <c r="V43" i="7" s="1"/>
  <c r="Y15" i="7"/>
  <c r="Y10" i="7"/>
  <c r="Y8" i="7"/>
  <c r="Y16" i="7"/>
  <c r="Y20" i="7"/>
  <c r="V44" i="7" s="1"/>
  <c r="H42" i="9"/>
  <c r="F42" i="9"/>
  <c r="F41" i="9"/>
  <c r="H41" i="9" s="1"/>
  <c r="F40" i="9"/>
  <c r="H40" i="9" s="1"/>
  <c r="F39" i="9"/>
  <c r="H39" i="9" s="1"/>
  <c r="H38" i="9"/>
  <c r="F38" i="9"/>
  <c r="F37" i="9"/>
  <c r="H37" i="9" s="1"/>
  <c r="F36" i="9"/>
  <c r="H36" i="9" s="1"/>
  <c r="F35" i="9"/>
  <c r="H35" i="9" s="1"/>
  <c r="H43" i="9" s="1"/>
  <c r="F32" i="9"/>
  <c r="H32" i="9" s="1"/>
  <c r="H31" i="9"/>
  <c r="F31" i="9"/>
  <c r="H30" i="9"/>
  <c r="F30" i="9"/>
  <c r="H29" i="9"/>
  <c r="F29" i="9"/>
  <c r="F28" i="9"/>
  <c r="H28" i="9" s="1"/>
  <c r="H27" i="9"/>
  <c r="F27" i="9"/>
  <c r="H26" i="9"/>
  <c r="F26" i="9"/>
  <c r="F25" i="9"/>
  <c r="H25" i="9" s="1"/>
  <c r="F24" i="9"/>
  <c r="H24" i="9" s="1"/>
  <c r="H23" i="9"/>
  <c r="F23" i="9"/>
  <c r="H22" i="9"/>
  <c r="F22" i="9"/>
  <c r="F21" i="9"/>
  <c r="H21" i="9" s="1"/>
  <c r="F20" i="9"/>
  <c r="H20" i="9" s="1"/>
  <c r="H19" i="9"/>
  <c r="F19" i="9"/>
  <c r="H18" i="9"/>
  <c r="F18" i="9"/>
  <c r="F17" i="9"/>
  <c r="H17" i="9" s="1"/>
  <c r="F16" i="9"/>
  <c r="H16" i="9" s="1"/>
  <c r="H15" i="9"/>
  <c r="F15" i="9"/>
  <c r="H14" i="9"/>
  <c r="F14" i="9"/>
  <c r="F13" i="9"/>
  <c r="H13" i="9" s="1"/>
  <c r="F12" i="9"/>
  <c r="H12" i="9" s="1"/>
  <c r="H11" i="9"/>
  <c r="F11" i="9"/>
  <c r="H10" i="9"/>
  <c r="F10" i="9"/>
  <c r="F9" i="9"/>
  <c r="H9" i="9" s="1"/>
  <c r="F8" i="9"/>
  <c r="H8" i="9" s="1"/>
  <c r="F7" i="9"/>
  <c r="H7" i="9" s="1"/>
  <c r="F6" i="9"/>
  <c r="H6" i="9" s="1"/>
  <c r="F5" i="9"/>
  <c r="H5" i="9" s="1"/>
  <c r="H55" i="8"/>
  <c r="F55" i="8"/>
  <c r="H54" i="8"/>
  <c r="F54" i="8"/>
  <c r="H53" i="8"/>
  <c r="F53" i="8"/>
  <c r="H52" i="8"/>
  <c r="F52" i="8"/>
  <c r="H51" i="8"/>
  <c r="F51" i="8"/>
  <c r="H50" i="8"/>
  <c r="F50" i="8"/>
  <c r="H49" i="8"/>
  <c r="F49" i="8"/>
  <c r="H48" i="8"/>
  <c r="F48" i="8"/>
  <c r="H47" i="8"/>
  <c r="F47" i="8"/>
  <c r="H46" i="8"/>
  <c r="F46" i="8"/>
  <c r="H45" i="8"/>
  <c r="F45" i="8"/>
  <c r="H44" i="8"/>
  <c r="F44" i="8"/>
  <c r="H43" i="8"/>
  <c r="F43" i="8"/>
  <c r="H42" i="8"/>
  <c r="F42" i="8"/>
  <c r="H41" i="8"/>
  <c r="F41" i="8"/>
  <c r="H40" i="8"/>
  <c r="F40" i="8"/>
  <c r="H39" i="8"/>
  <c r="F39" i="8"/>
  <c r="H38" i="8"/>
  <c r="F38" i="8"/>
  <c r="H37" i="8"/>
  <c r="F37" i="8"/>
  <c r="H36" i="8"/>
  <c r="F36" i="8"/>
  <c r="H35" i="8"/>
  <c r="F35" i="8"/>
  <c r="H34" i="8"/>
  <c r="F34" i="8"/>
  <c r="H33" i="8"/>
  <c r="F33" i="8"/>
  <c r="H32" i="8"/>
  <c r="F32" i="8"/>
  <c r="H31" i="8"/>
  <c r="F31" i="8"/>
  <c r="H30" i="8"/>
  <c r="F30" i="8"/>
  <c r="H29" i="8"/>
  <c r="F29" i="8"/>
  <c r="H28" i="8"/>
  <c r="F28" i="8"/>
  <c r="H27" i="8"/>
  <c r="F27" i="8"/>
  <c r="H26" i="8"/>
  <c r="F26" i="8"/>
  <c r="H25" i="8"/>
  <c r="F25" i="8"/>
  <c r="H24" i="8"/>
  <c r="F24" i="8"/>
  <c r="H23" i="8"/>
  <c r="F23" i="8"/>
  <c r="H22" i="8"/>
  <c r="F22" i="8"/>
  <c r="H21" i="8"/>
  <c r="F21" i="8"/>
  <c r="H20" i="8"/>
  <c r="F20" i="8"/>
  <c r="H19" i="8"/>
  <c r="F19" i="8"/>
  <c r="H18" i="8"/>
  <c r="F18" i="8"/>
  <c r="H17" i="8"/>
  <c r="F17" i="8"/>
  <c r="H16" i="8"/>
  <c r="F16" i="8"/>
  <c r="H15" i="8"/>
  <c r="F15" i="8"/>
  <c r="H14" i="8"/>
  <c r="F14" i="8"/>
  <c r="H13" i="8"/>
  <c r="F13" i="8"/>
  <c r="H12" i="8"/>
  <c r="F12" i="8"/>
  <c r="H11" i="8"/>
  <c r="F11" i="8"/>
  <c r="F10" i="8"/>
  <c r="H10" i="8" s="1"/>
  <c r="F9" i="8"/>
  <c r="H9" i="8" s="1"/>
  <c r="F8" i="8"/>
  <c r="H8" i="8" s="1"/>
  <c r="F7" i="8"/>
  <c r="H7" i="8" s="1"/>
  <c r="F6" i="8"/>
  <c r="H6" i="8" s="1"/>
  <c r="F5" i="8"/>
  <c r="H5" i="8" s="1"/>
  <c r="C30" i="22"/>
  <c r="C28" i="22"/>
  <c r="H33" i="9" l="1"/>
  <c r="H44" i="9" s="1"/>
  <c r="H56" i="8"/>
  <c r="J42" i="9"/>
  <c r="J41" i="9"/>
  <c r="J40" i="9"/>
  <c r="J39" i="9"/>
  <c r="J38" i="9"/>
  <c r="J37" i="9"/>
  <c r="J36" i="9"/>
  <c r="G26" i="24"/>
  <c r="L61" i="24"/>
  <c r="L60" i="24"/>
  <c r="L59" i="24"/>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L26" i="24"/>
  <c r="L25" i="24"/>
  <c r="L24" i="24"/>
  <c r="L23" i="24"/>
  <c r="J61" i="24"/>
  <c r="J60" i="24"/>
  <c r="J59" i="24"/>
  <c r="J58" i="24"/>
  <c r="J57" i="24"/>
  <c r="J56" i="24"/>
  <c r="J55" i="24"/>
  <c r="J54" i="24"/>
  <c r="J53" i="24"/>
  <c r="J52" i="24"/>
  <c r="J51" i="24"/>
  <c r="J50" i="24"/>
  <c r="J49" i="24"/>
  <c r="J48" i="24"/>
  <c r="J47" i="24"/>
  <c r="J46" i="24"/>
  <c r="J45" i="24"/>
  <c r="J44" i="24"/>
  <c r="J43" i="24"/>
  <c r="J42" i="24"/>
  <c r="J41" i="24"/>
  <c r="J40" i="24"/>
  <c r="J39" i="24"/>
  <c r="J38" i="24"/>
  <c r="J37" i="24"/>
  <c r="J36" i="24"/>
  <c r="J35" i="24"/>
  <c r="J34" i="24"/>
  <c r="J33" i="24"/>
  <c r="J32" i="24"/>
  <c r="J31" i="24"/>
  <c r="J30" i="24"/>
  <c r="J29" i="24"/>
  <c r="J28" i="24"/>
  <c r="J27" i="24"/>
  <c r="J26" i="24"/>
  <c r="J25" i="24"/>
  <c r="J24" i="24"/>
  <c r="J23" i="24"/>
  <c r="G61" i="24"/>
  <c r="G60" i="24"/>
  <c r="G59" i="24"/>
  <c r="G58" i="24"/>
  <c r="G57" i="24"/>
  <c r="G56" i="24"/>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5" i="24"/>
  <c r="G24" i="24"/>
  <c r="G23" i="24"/>
  <c r="L22" i="24"/>
  <c r="J22" i="24"/>
  <c r="G22" i="24"/>
  <c r="L55" i="23"/>
  <c r="O55" i="23" s="1"/>
  <c r="K55" i="23"/>
  <c r="J55" i="23"/>
  <c r="G55" i="23"/>
  <c r="N55" i="23" s="1"/>
  <c r="M55" i="23" s="1" a="1"/>
  <c r="M55" i="23" s="1"/>
  <c r="O50" i="23"/>
  <c r="N50" i="23"/>
  <c r="M50" i="23" s="1" a="1"/>
  <c r="M50" i="23" s="1"/>
  <c r="L50" i="23"/>
  <c r="K50" i="23"/>
  <c r="J50" i="23"/>
  <c r="G50" i="23"/>
  <c r="O49" i="23"/>
  <c r="N49" i="23"/>
  <c r="M49" i="23" s="1" a="1"/>
  <c r="M49" i="23" s="1"/>
  <c r="L49" i="23"/>
  <c r="K49" i="23"/>
  <c r="J49" i="23"/>
  <c r="G49" i="23"/>
  <c r="L45" i="23"/>
  <c r="K45" i="23"/>
  <c r="J45" i="23"/>
  <c r="O45" i="23" s="1"/>
  <c r="G45" i="23"/>
  <c r="N45" i="23" s="1"/>
  <c r="M45" i="23" s="1" a="1"/>
  <c r="M45" i="23" s="1"/>
  <c r="L44" i="23"/>
  <c r="K44" i="23"/>
  <c r="J44" i="23"/>
  <c r="O44" i="23" s="1"/>
  <c r="G44" i="23"/>
  <c r="N44" i="23" s="1"/>
  <c r="L40" i="23"/>
  <c r="K40" i="23"/>
  <c r="J40" i="23"/>
  <c r="O40" i="23" s="1"/>
  <c r="G40" i="23"/>
  <c r="L39" i="23"/>
  <c r="K39" i="23"/>
  <c r="J39" i="23"/>
  <c r="O39" i="23" s="1"/>
  <c r="G39" i="23"/>
  <c r="N39" i="23" s="1"/>
  <c r="L38" i="23"/>
  <c r="K38" i="23"/>
  <c r="J38" i="23"/>
  <c r="O38" i="23" s="1"/>
  <c r="G38" i="23"/>
  <c r="N38" i="23" s="1"/>
  <c r="M38" i="23" s="1" a="1"/>
  <c r="M38" i="23" s="1"/>
  <c r="L33" i="23"/>
  <c r="K33" i="23"/>
  <c r="J33" i="23"/>
  <c r="G33" i="23"/>
  <c r="J29" i="23"/>
  <c r="L29" i="23"/>
  <c r="N29" i="23" s="1"/>
  <c r="K29" i="23"/>
  <c r="L34" i="23"/>
  <c r="K34" i="23"/>
  <c r="G29" i="23"/>
  <c r="H3" i="26"/>
  <c r="L3" i="26"/>
  <c r="H4" i="26"/>
  <c r="L4" i="26"/>
  <c r="H5" i="26"/>
  <c r="L5" i="26"/>
  <c r="H6" i="26"/>
  <c r="L6" i="26"/>
  <c r="H7" i="26"/>
  <c r="L7" i="26"/>
  <c r="H8" i="26"/>
  <c r="L8" i="26"/>
  <c r="H9" i="26"/>
  <c r="L9" i="26"/>
  <c r="H10" i="26"/>
  <c r="L10" i="26"/>
  <c r="H11" i="26"/>
  <c r="L11" i="26"/>
  <c r="H12" i="26"/>
  <c r="L12" i="26"/>
  <c r="H13" i="26"/>
  <c r="L13" i="26"/>
  <c r="H14" i="26"/>
  <c r="L14" i="26"/>
  <c r="H15" i="26"/>
  <c r="L15" i="26"/>
  <c r="H16" i="26"/>
  <c r="L16" i="26"/>
  <c r="H17" i="26"/>
  <c r="L17" i="26"/>
  <c r="H18" i="26"/>
  <c r="L18" i="26"/>
  <c r="H19" i="26"/>
  <c r="L19" i="26"/>
  <c r="H20" i="26"/>
  <c r="L20" i="26"/>
  <c r="H21" i="26"/>
  <c r="L21" i="26"/>
  <c r="H22" i="26"/>
  <c r="L22" i="26"/>
  <c r="H23" i="26"/>
  <c r="L23" i="26"/>
  <c r="H24" i="26"/>
  <c r="L24" i="26"/>
  <c r="H25" i="26"/>
  <c r="L25" i="26"/>
  <c r="H26" i="26"/>
  <c r="L26" i="26"/>
  <c r="H27" i="26"/>
  <c r="L27" i="26"/>
  <c r="H28" i="26"/>
  <c r="L28" i="26"/>
  <c r="H29" i="26"/>
  <c r="L29" i="26"/>
  <c r="H30" i="26"/>
  <c r="L30" i="26"/>
  <c r="H31" i="26"/>
  <c r="L31" i="26"/>
  <c r="H32" i="26"/>
  <c r="L32" i="26"/>
  <c r="H33" i="26"/>
  <c r="L33" i="26"/>
  <c r="H34" i="26"/>
  <c r="L34" i="26"/>
  <c r="H35" i="26"/>
  <c r="L35" i="26"/>
  <c r="H36" i="26"/>
  <c r="L36" i="26"/>
  <c r="H37" i="26"/>
  <c r="L37" i="26"/>
  <c r="H38" i="26"/>
  <c r="L38" i="26"/>
  <c r="H39" i="26"/>
  <c r="L39" i="26"/>
  <c r="H40" i="26"/>
  <c r="L40" i="26"/>
  <c r="H41" i="26"/>
  <c r="L41" i="26"/>
  <c r="H42" i="26"/>
  <c r="L42" i="26"/>
  <c r="H43" i="26"/>
  <c r="L43" i="26"/>
  <c r="H44" i="26"/>
  <c r="L44" i="26"/>
  <c r="H45" i="26"/>
  <c r="L45" i="26"/>
  <c r="H46" i="26"/>
  <c r="L46" i="26"/>
  <c r="H47" i="26"/>
  <c r="L47" i="26"/>
  <c r="H48" i="26"/>
  <c r="L48" i="26"/>
  <c r="H49" i="26"/>
  <c r="L49" i="26"/>
  <c r="H50" i="26"/>
  <c r="L50" i="26"/>
  <c r="H51" i="26"/>
  <c r="L51" i="26"/>
  <c r="H52" i="26"/>
  <c r="L52" i="26"/>
  <c r="H53" i="26"/>
  <c r="L53" i="26"/>
  <c r="H54" i="26"/>
  <c r="L54" i="26"/>
  <c r="H55" i="26"/>
  <c r="L55" i="26"/>
  <c r="H56" i="26"/>
  <c r="L56" i="26"/>
  <c r="H57" i="26"/>
  <c r="L57" i="26"/>
  <c r="H58" i="26"/>
  <c r="L58" i="26"/>
  <c r="H59" i="26"/>
  <c r="L59" i="26"/>
  <c r="H60" i="26"/>
  <c r="L60" i="26"/>
  <c r="H61" i="26"/>
  <c r="L61" i="26"/>
  <c r="H62" i="26"/>
  <c r="L62" i="26"/>
  <c r="H63" i="26"/>
  <c r="L63" i="26"/>
  <c r="H64" i="26"/>
  <c r="L64" i="26"/>
  <c r="H65" i="26"/>
  <c r="L65" i="26"/>
  <c r="H66" i="26"/>
  <c r="L66" i="26"/>
  <c r="L67" i="26"/>
  <c r="L68" i="26"/>
  <c r="L69" i="26"/>
  <c r="L70" i="26"/>
  <c r="L71" i="26"/>
  <c r="L72" i="26"/>
  <c r="L73" i="26"/>
  <c r="L74" i="26"/>
  <c r="L75" i="26"/>
  <c r="L76" i="26"/>
  <c r="L77" i="26"/>
  <c r="L78" i="26"/>
  <c r="L79" i="26"/>
  <c r="L80" i="26"/>
  <c r="L81" i="26"/>
  <c r="L82" i="26"/>
  <c r="L83" i="26"/>
  <c r="L84" i="26"/>
  <c r="L85" i="26"/>
  <c r="L86" i="26"/>
  <c r="L87" i="26"/>
  <c r="L88" i="26"/>
  <c r="N9" i="24"/>
  <c r="N10" i="24"/>
  <c r="C53" i="11"/>
  <c r="H45" i="9" l="1"/>
  <c r="W26" i="12" s="1"/>
  <c r="M44" i="23" a="1"/>
  <c r="M44" i="23" s="1"/>
  <c r="O33" i="23"/>
  <c r="N40" i="23"/>
  <c r="M40" i="23" s="1" a="1"/>
  <c r="M40" i="23" s="1"/>
  <c r="M39" i="23" a="1"/>
  <c r="M39" i="23" s="1"/>
  <c r="N33" i="23"/>
  <c r="K22" i="24"/>
  <c r="K23" i="24"/>
  <c r="K24" i="24"/>
  <c r="K25" i="24"/>
  <c r="K26" i="24"/>
  <c r="K27" i="24"/>
  <c r="K28" i="24"/>
  <c r="K29" i="24"/>
  <c r="K30" i="24"/>
  <c r="K31" i="24"/>
  <c r="K32" i="24"/>
  <c r="K33" i="24"/>
  <c r="K34" i="24"/>
  <c r="K35" i="24"/>
  <c r="K36" i="24"/>
  <c r="K37" i="24"/>
  <c r="K38" i="24"/>
  <c r="K39" i="24"/>
  <c r="K40" i="24"/>
  <c r="K41" i="24"/>
  <c r="O42" i="24"/>
  <c r="K42" i="24"/>
  <c r="K43" i="24"/>
  <c r="K44" i="24"/>
  <c r="K45" i="24"/>
  <c r="K46" i="24"/>
  <c r="K47" i="24"/>
  <c r="K48" i="24"/>
  <c r="K49" i="24"/>
  <c r="K50" i="24"/>
  <c r="K51" i="24"/>
  <c r="K52" i="24"/>
  <c r="K53" i="24"/>
  <c r="K54" i="24"/>
  <c r="K55" i="24"/>
  <c r="K56" i="24"/>
  <c r="K57" i="24"/>
  <c r="K58" i="24"/>
  <c r="K59" i="24"/>
  <c r="K60" i="24"/>
  <c r="K61" i="24"/>
  <c r="F62" i="24"/>
  <c r="C10" i="22" s="1"/>
  <c r="I62" i="24"/>
  <c r="K22" i="23"/>
  <c r="J23" i="23"/>
  <c r="K23" i="23"/>
  <c r="J24" i="23"/>
  <c r="K24" i="23"/>
  <c r="G25" i="23"/>
  <c r="J25" i="23"/>
  <c r="K25" i="23"/>
  <c r="L25" i="23"/>
  <c r="G26" i="23"/>
  <c r="J26" i="23"/>
  <c r="K26" i="23"/>
  <c r="L26" i="23"/>
  <c r="G27" i="23"/>
  <c r="J27" i="23"/>
  <c r="K27" i="23"/>
  <c r="L27" i="23"/>
  <c r="G28" i="23"/>
  <c r="J28" i="23"/>
  <c r="K28" i="23"/>
  <c r="L28" i="23"/>
  <c r="O29" i="23"/>
  <c r="M29" i="23" s="1" a="1"/>
  <c r="M29" i="23" s="1"/>
  <c r="G30" i="23"/>
  <c r="J30" i="23"/>
  <c r="K30" i="23"/>
  <c r="L30" i="23"/>
  <c r="G31" i="23"/>
  <c r="J31" i="23"/>
  <c r="K31" i="23"/>
  <c r="L31" i="23"/>
  <c r="G32" i="23"/>
  <c r="J32" i="23"/>
  <c r="K32" i="23"/>
  <c r="L32" i="23"/>
  <c r="G34" i="23"/>
  <c r="G35" i="23"/>
  <c r="J35" i="23"/>
  <c r="K35" i="23"/>
  <c r="L35" i="23"/>
  <c r="G36" i="23"/>
  <c r="J36" i="23"/>
  <c r="K36" i="23"/>
  <c r="L36" i="23"/>
  <c r="G37" i="23"/>
  <c r="J37" i="23"/>
  <c r="K37" i="23"/>
  <c r="L37" i="23"/>
  <c r="G41" i="23"/>
  <c r="J41" i="23"/>
  <c r="K41" i="23"/>
  <c r="L41" i="23"/>
  <c r="G43" i="23"/>
  <c r="J43" i="23"/>
  <c r="K43" i="23"/>
  <c r="L43" i="23"/>
  <c r="G46" i="23"/>
  <c r="J46" i="23"/>
  <c r="K46" i="23"/>
  <c r="L46" i="23"/>
  <c r="G47" i="23"/>
  <c r="N47" i="23" s="1"/>
  <c r="J47" i="23"/>
  <c r="K47" i="23"/>
  <c r="L47" i="23"/>
  <c r="G48" i="23"/>
  <c r="J48" i="23"/>
  <c r="K48" i="23"/>
  <c r="L48" i="23"/>
  <c r="G51" i="23"/>
  <c r="N51" i="23" s="1"/>
  <c r="J51" i="23"/>
  <c r="K51" i="23"/>
  <c r="L51" i="23"/>
  <c r="G52" i="23"/>
  <c r="J52" i="23"/>
  <c r="K52" i="23"/>
  <c r="L52" i="23"/>
  <c r="G53" i="23"/>
  <c r="J53" i="23"/>
  <c r="K53" i="23"/>
  <c r="L53" i="23"/>
  <c r="G54" i="23"/>
  <c r="J54" i="23"/>
  <c r="K54" i="23"/>
  <c r="L54" i="23"/>
  <c r="G56" i="23"/>
  <c r="J56" i="23"/>
  <c r="K56" i="23"/>
  <c r="L56" i="23"/>
  <c r="G57" i="23"/>
  <c r="J57" i="23"/>
  <c r="K57" i="23"/>
  <c r="L57" i="23"/>
  <c r="G58" i="23"/>
  <c r="J58" i="23"/>
  <c r="K58" i="23"/>
  <c r="L58" i="23"/>
  <c r="G59" i="23"/>
  <c r="J59" i="23"/>
  <c r="K59" i="23"/>
  <c r="L59" i="23"/>
  <c r="G60" i="23"/>
  <c r="J60" i="23"/>
  <c r="K60" i="23"/>
  <c r="L60" i="23"/>
  <c r="G61" i="23"/>
  <c r="J61" i="23"/>
  <c r="K61" i="23"/>
  <c r="L61" i="23"/>
  <c r="G62" i="23"/>
  <c r="J62" i="23"/>
  <c r="K62" i="23"/>
  <c r="L62" i="23"/>
  <c r="F63" i="23"/>
  <c r="I63" i="23"/>
  <c r="O51" i="24" l="1"/>
  <c r="O53" i="23"/>
  <c r="M33" i="23" a="1"/>
  <c r="M33" i="23" s="1"/>
  <c r="O52" i="23"/>
  <c r="O29" i="24"/>
  <c r="O51" i="23"/>
  <c r="M51" i="23" s="1" a="1"/>
  <c r="M51" i="23" s="1"/>
  <c r="O47" i="23"/>
  <c r="M47" i="23" s="1" a="1"/>
  <c r="M47" i="23" s="1"/>
  <c r="O34" i="23"/>
  <c r="O62" i="23"/>
  <c r="O27" i="23"/>
  <c r="N50" i="24"/>
  <c r="O35" i="23"/>
  <c r="O31" i="23"/>
  <c r="O47" i="24"/>
  <c r="O43" i="24"/>
  <c r="O41" i="24"/>
  <c r="O39" i="24"/>
  <c r="O23" i="24"/>
  <c r="N51" i="24"/>
  <c r="O34" i="24"/>
  <c r="O24" i="24"/>
  <c r="O60" i="23"/>
  <c r="O59" i="23"/>
  <c r="O58" i="23"/>
  <c r="N62" i="23"/>
  <c r="M62" i="23" s="1" a="1"/>
  <c r="M62" i="23" s="1"/>
  <c r="N61" i="23"/>
  <c r="N60" i="23"/>
  <c r="O36" i="23"/>
  <c r="N31" i="23"/>
  <c r="M31" i="23" s="1" a="1"/>
  <c r="M31" i="23" s="1"/>
  <c r="N30" i="23"/>
  <c r="O36" i="24"/>
  <c r="O35" i="24"/>
  <c r="N34" i="24"/>
  <c r="N33" i="24"/>
  <c r="N32" i="24"/>
  <c r="N31" i="24"/>
  <c r="O30" i="23"/>
  <c r="O48" i="24"/>
  <c r="O44" i="24"/>
  <c r="N43" i="24"/>
  <c r="M43" i="24" s="1" a="1"/>
  <c r="M43" i="24" s="1"/>
  <c r="N42" i="24"/>
  <c r="M42" i="24" s="1" a="1"/>
  <c r="M42" i="24" s="1"/>
  <c r="O28" i="24"/>
  <c r="O26" i="24"/>
  <c r="O57" i="23"/>
  <c r="O56" i="23"/>
  <c r="O54" i="23"/>
  <c r="O48" i="23"/>
  <c r="O43" i="23"/>
  <c r="O41" i="23"/>
  <c r="O32" i="23"/>
  <c r="O26" i="23"/>
  <c r="O23" i="23"/>
  <c r="O60" i="24"/>
  <c r="O56" i="24"/>
  <c r="O54" i="24"/>
  <c r="O52" i="24"/>
  <c r="O45" i="24"/>
  <c r="N58" i="23"/>
  <c r="N57" i="23"/>
  <c r="M57" i="23" s="1" a="1"/>
  <c r="M57" i="23" s="1"/>
  <c r="N56" i="23"/>
  <c r="M56" i="23" s="1" a="1"/>
  <c r="M56" i="23" s="1"/>
  <c r="N54" i="23"/>
  <c r="O46" i="23"/>
  <c r="N43" i="23"/>
  <c r="M43" i="23" s="1" a="1"/>
  <c r="M43" i="23" s="1"/>
  <c r="O37" i="23"/>
  <c r="O28" i="23"/>
  <c r="N27" i="23"/>
  <c r="N26" i="23"/>
  <c r="N25" i="23"/>
  <c r="N24" i="23"/>
  <c r="N23" i="23"/>
  <c r="N47" i="24"/>
  <c r="N46" i="24"/>
  <c r="N28" i="24"/>
  <c r="N27" i="24"/>
  <c r="N26" i="24"/>
  <c r="O38" i="24"/>
  <c r="O37" i="24"/>
  <c r="N23" i="24"/>
  <c r="K63" i="23"/>
  <c r="N35" i="23"/>
  <c r="M35" i="23" s="1" a="1"/>
  <c r="M35" i="23" s="1"/>
  <c r="N34" i="23"/>
  <c r="O50" i="24"/>
  <c r="O49" i="24"/>
  <c r="O40" i="24"/>
  <c r="N39" i="24"/>
  <c r="N38" i="24"/>
  <c r="O31" i="24"/>
  <c r="M31" i="24" s="1" a="1"/>
  <c r="M31" i="24" s="1"/>
  <c r="O30" i="24"/>
  <c r="O24" i="23"/>
  <c r="O61" i="24"/>
  <c r="O59" i="24"/>
  <c r="O58" i="24"/>
  <c r="O57" i="24"/>
  <c r="O55" i="24"/>
  <c r="O53" i="24"/>
  <c r="O46" i="24"/>
  <c r="O25" i="24"/>
  <c r="K62" i="24"/>
  <c r="E10" i="22" s="1"/>
  <c r="Y22" i="6" s="1"/>
  <c r="N22" i="24"/>
  <c r="O22" i="24"/>
  <c r="O61" i="23"/>
  <c r="M50" i="24" a="1"/>
  <c r="M50" i="24" s="1"/>
  <c r="O33" i="24"/>
  <c r="M33" i="24" s="1" a="1"/>
  <c r="M33" i="24" s="1"/>
  <c r="O32" i="24"/>
  <c r="M32" i="24" s="1" a="1"/>
  <c r="M32" i="24" s="1"/>
  <c r="O27" i="24"/>
  <c r="N59" i="23"/>
  <c r="N53" i="23"/>
  <c r="M53" i="23" s="1" a="1"/>
  <c r="M53" i="23" s="1"/>
  <c r="N48" i="23"/>
  <c r="N46" i="23"/>
  <c r="N41" i="23"/>
  <c r="M41" i="23" s="1" a="1"/>
  <c r="M41" i="23" s="1"/>
  <c r="N37" i="23"/>
  <c r="O25" i="23"/>
  <c r="O22" i="23"/>
  <c r="N49" i="24"/>
  <c r="N45" i="24"/>
  <c r="N41" i="24"/>
  <c r="N37" i="24"/>
  <c r="N30" i="24"/>
  <c r="N25" i="24"/>
  <c r="N52" i="23"/>
  <c r="M52" i="23" s="1" a="1"/>
  <c r="M52" i="23" s="1"/>
  <c r="N36" i="23"/>
  <c r="M36" i="23" s="1" a="1"/>
  <c r="M36" i="23" s="1"/>
  <c r="N32" i="23"/>
  <c r="N28" i="23"/>
  <c r="M28" i="23" s="1" a="1"/>
  <c r="M28" i="23" s="1"/>
  <c r="N61" i="24"/>
  <c r="M61" i="24" s="1" a="1"/>
  <c r="M61" i="24" s="1"/>
  <c r="N60" i="24"/>
  <c r="M60" i="24" s="1" a="1"/>
  <c r="M60" i="24" s="1"/>
  <c r="N59" i="24"/>
  <c r="N58" i="24"/>
  <c r="N57" i="24"/>
  <c r="N56" i="24"/>
  <c r="N55" i="24"/>
  <c r="N54" i="24"/>
  <c r="N53" i="24"/>
  <c r="N52" i="24"/>
  <c r="N48" i="24"/>
  <c r="M48" i="24" s="1" a="1"/>
  <c r="M48" i="24" s="1"/>
  <c r="N44" i="24"/>
  <c r="N40" i="24"/>
  <c r="M40" i="24" s="1" a="1"/>
  <c r="M40" i="24" s="1"/>
  <c r="N36" i="24"/>
  <c r="N35" i="24"/>
  <c r="N29" i="24"/>
  <c r="N24" i="24"/>
  <c r="M23" i="24" l="1" a="1"/>
  <c r="M23" i="24" s="1"/>
  <c r="M37" i="24" a="1"/>
  <c r="M37" i="24" s="1"/>
  <c r="M34" i="24" a="1"/>
  <c r="M34" i="24" s="1"/>
  <c r="M39" i="24" a="1"/>
  <c r="M39" i="24" s="1"/>
  <c r="M45" i="24" a="1"/>
  <c r="M45" i="24" s="1"/>
  <c r="M51" i="24" a="1"/>
  <c r="M51" i="24" s="1"/>
  <c r="M29" i="24" a="1"/>
  <c r="M29" i="24" s="1"/>
  <c r="M46" i="24" a="1"/>
  <c r="M46" i="24" s="1"/>
  <c r="M53" i="24" a="1"/>
  <c r="M53" i="24" s="1"/>
  <c r="M55" i="24" a="1"/>
  <c r="M55" i="24" s="1"/>
  <c r="M36" i="24" a="1"/>
  <c r="M36" i="24" s="1"/>
  <c r="M25" i="24" a="1"/>
  <c r="M25" i="24" s="1"/>
  <c r="M28" i="24" a="1"/>
  <c r="M28" i="24" s="1"/>
  <c r="M38" i="24" a="1"/>
  <c r="M38" i="24" s="1"/>
  <c r="M37" i="23" a="1"/>
  <c r="M37" i="23" s="1"/>
  <c r="M60" i="23" a="1"/>
  <c r="M60" i="23" s="1"/>
  <c r="M54" i="23" a="1"/>
  <c r="M54" i="23" s="1"/>
  <c r="M34" i="23" a="1"/>
  <c r="M34" i="23" s="1"/>
  <c r="M23" i="23" a="1"/>
  <c r="M23" i="23" s="1"/>
  <c r="M24" i="23" a="1"/>
  <c r="M24" i="23" s="1"/>
  <c r="M22" i="23" a="1"/>
  <c r="M22" i="23" s="1"/>
  <c r="M25" i="23" a="1"/>
  <c r="M25" i="23" s="1"/>
  <c r="M26" i="24" a="1"/>
  <c r="M26" i="24" s="1"/>
  <c r="M57" i="24" a="1"/>
  <c r="M57" i="24" s="1"/>
  <c r="M27" i="24" a="1"/>
  <c r="M27" i="24" s="1"/>
  <c r="M27" i="23" a="1"/>
  <c r="M27" i="23" s="1"/>
  <c r="M52" i="24" a="1"/>
  <c r="M52" i="24" s="1"/>
  <c r="M24" i="24" a="1"/>
  <c r="M24" i="24" s="1"/>
  <c r="M41" i="24" a="1"/>
  <c r="M41" i="24" s="1"/>
  <c r="M47" i="24" a="1"/>
  <c r="M47" i="24" s="1"/>
  <c r="M30" i="23" a="1"/>
  <c r="M30" i="23" s="1"/>
  <c r="M58" i="23" a="1"/>
  <c r="M58" i="23" s="1"/>
  <c r="M44" i="24" a="1"/>
  <c r="M44" i="24" s="1"/>
  <c r="O63" i="23"/>
  <c r="M35" i="24" a="1"/>
  <c r="M35" i="24" s="1"/>
  <c r="M61" i="23" a="1"/>
  <c r="M61" i="23" s="1"/>
  <c r="M26" i="23" a="1"/>
  <c r="M26" i="23" s="1"/>
  <c r="M58" i="24" a="1"/>
  <c r="M58" i="24" s="1"/>
  <c r="M54" i="24" a="1"/>
  <c r="M54" i="24" s="1"/>
  <c r="M59" i="24" a="1"/>
  <c r="M59" i="24" s="1"/>
  <c r="M32" i="23" a="1"/>
  <c r="M32" i="23" s="1"/>
  <c r="M46" i="23" a="1"/>
  <c r="M46" i="23" s="1"/>
  <c r="M59" i="23" a="1"/>
  <c r="M59" i="23" s="1"/>
  <c r="N63" i="23"/>
  <c r="M56" i="24" a="1"/>
  <c r="M56" i="24" s="1"/>
  <c r="M30" i="24" a="1"/>
  <c r="M30" i="24" s="1"/>
  <c r="M49" i="24" a="1"/>
  <c r="M49" i="24" s="1"/>
  <c r="M48" i="23" a="1"/>
  <c r="M48" i="23" s="1"/>
  <c r="N62" i="24"/>
  <c r="D10" i="22" s="1"/>
  <c r="P22" i="6" s="1"/>
  <c r="O62" i="24"/>
  <c r="M22" i="24" a="1"/>
  <c r="M22" i="24" s="1"/>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7" i="9"/>
  <c r="J8" i="9"/>
  <c r="J9" i="9"/>
  <c r="J10" i="9"/>
  <c r="J11" i="9"/>
  <c r="J12" i="9"/>
  <c r="J13" i="9"/>
  <c r="J14" i="9"/>
  <c r="J15" i="9"/>
  <c r="J16" i="9"/>
  <c r="J17" i="9"/>
  <c r="J18" i="9"/>
  <c r="J19" i="9"/>
  <c r="J20" i="9"/>
  <c r="J21" i="9"/>
  <c r="J22" i="9"/>
  <c r="J23" i="9"/>
  <c r="J24" i="9"/>
  <c r="J25" i="9"/>
  <c r="J26" i="9"/>
  <c r="J27" i="9"/>
  <c r="J28" i="9"/>
  <c r="J29" i="9"/>
  <c r="J30" i="9"/>
  <c r="J31" i="9"/>
  <c r="J32" i="9"/>
  <c r="C32" i="22" l="1"/>
  <c r="C27" i="22"/>
  <c r="C35" i="22"/>
  <c r="C38" i="22"/>
  <c r="C37" i="22"/>
  <c r="M63" i="23"/>
  <c r="M62" i="24"/>
  <c r="F10" i="22" s="1"/>
  <c r="AI22" i="6" s="1"/>
  <c r="C50" i="22" l="1"/>
  <c r="C42" i="22"/>
  <c r="C47" i="22"/>
  <c r="C53" i="22"/>
  <c r="C52" i="22"/>
  <c r="J5" i="9"/>
  <c r="J6" i="9"/>
  <c r="Y15" i="15"/>
  <c r="J33" i="9" l="1"/>
  <c r="C45" i="22"/>
  <c r="C43" i="22"/>
  <c r="X20" i="16"/>
  <c r="Y22" i="14" s="1"/>
  <c r="X18" i="16"/>
  <c r="Y20" i="14" s="1"/>
  <c r="X16" i="16"/>
  <c r="Y18" i="14" s="1"/>
  <c r="X14" i="16"/>
  <c r="Y16" i="14" s="1"/>
  <c r="Y12" i="16"/>
  <c r="Z14" i="14" s="1"/>
  <c r="Y19" i="15"/>
  <c r="Y17" i="15"/>
  <c r="Y13" i="15"/>
  <c r="L19" i="10"/>
  <c r="J35" i="9"/>
  <c r="J43" i="9" s="1"/>
  <c r="J5" i="8"/>
  <c r="J56" i="8" s="1"/>
  <c r="X20" i="6" s="1"/>
  <c r="Y22" i="7"/>
  <c r="J44" i="9" l="1"/>
  <c r="U31" i="10" s="1"/>
  <c r="D55" i="9"/>
  <c r="J45" i="9" l="1"/>
  <c r="N20" i="6" s="1"/>
  <c r="AG20" i="6" s="1"/>
  <c r="O31" i="10"/>
  <c r="AA34" i="7"/>
  <c r="N26" i="12" l="1"/>
  <c r="AE26" i="12" s="1"/>
  <c r="B55" i="9"/>
  <c r="P34" i="7" s="1"/>
  <c r="AI34" i="7" s="1"/>
  <c r="F55" i="9" l="1"/>
  <c r="J31" i="10"/>
  <c r="AA31"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7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J21" authorId="0" shapeId="0" xr:uid="{00000000-0006-0000-07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8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J21" authorId="0" shapeId="0" xr:uid="{00000000-0006-0000-08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<sst xmlns="http://schemas.openxmlformats.org/spreadsheetml/2006/main" count="1064" uniqueCount="619">
  <si>
    <t>「滋賀らしい環境こだわり住宅」整備指針を参考に、「滋賀らしい環境こだわり住宅」を推進するために住まいづくりや環境性能等の向上に配慮すべき事項について、実際に取り組まれる計画を具体的に記載願います。</t>
  </si>
  <si>
    <t>（２）住宅を長く使用できるように配慮しているか。</t>
  </si>
  <si>
    <t>（３）省エネルギーに配慮しているか。</t>
  </si>
  <si>
    <t>（１）地域の風土や景観に調和していますか。</t>
  </si>
  <si>
    <t>（１）結露やかびを発生しない配慮をしていますか。</t>
  </si>
  <si>
    <t xml:space="preserve">    ■周囲の景観との調和への配慮</t>
    <rPh sb="5" eb="7">
      <t>シュウイ</t>
    </rPh>
    <phoneticPr fontId="2"/>
  </si>
  <si>
    <t>（様式第6号）</t>
    <rPh sb="1" eb="3">
      <t>ヨウシキ</t>
    </rPh>
    <rPh sb="3" eb="4">
      <t>ダイ</t>
    </rPh>
    <rPh sb="5" eb="6">
      <t>ゴウ</t>
    </rPh>
    <phoneticPr fontId="2"/>
  </si>
  <si>
    <t>バリアフリー計画書</t>
  </si>
  <si>
    <t>納材業者名：</t>
    <rPh sb="0" eb="2">
      <t>ノウザイ</t>
    </rPh>
    <rPh sb="2" eb="5">
      <t>ギョウシャメイ</t>
    </rPh>
    <phoneticPr fontId="2"/>
  </si>
  <si>
    <t>【バリアフリー化への対応計画】</t>
  </si>
  <si>
    <t>（様式第１号）</t>
    <rPh sb="1" eb="3">
      <t>ヨウシキ</t>
    </rPh>
    <rPh sb="3" eb="4">
      <t>ダイ</t>
    </rPh>
    <rPh sb="5" eb="6">
      <t>ゴウ</t>
    </rPh>
    <phoneticPr fontId="2"/>
  </si>
  <si>
    <t>県産材取扱業者名　（びわ湖材産地証明制度認定事業体）</t>
    <rPh sb="0" eb="3">
      <t>ケンサンザイ</t>
    </rPh>
    <rPh sb="3" eb="5">
      <t>トリアツカイ</t>
    </rPh>
    <rPh sb="5" eb="8">
      <t>ギョウシャメイ</t>
    </rPh>
    <rPh sb="12" eb="13">
      <t>コ</t>
    </rPh>
    <rPh sb="13" eb="14">
      <t>ザイ</t>
    </rPh>
    <rPh sb="14" eb="16">
      <t>サンチ</t>
    </rPh>
    <rPh sb="16" eb="18">
      <t>ショウメイ</t>
    </rPh>
    <rPh sb="18" eb="20">
      <t>セイド</t>
    </rPh>
    <rPh sb="20" eb="22">
      <t>ニンテイ</t>
    </rPh>
    <rPh sb="22" eb="25">
      <t>ジギョウタイ</t>
    </rPh>
    <phoneticPr fontId="2"/>
  </si>
  <si>
    <t>県産木材活用推進協議会　様</t>
    <rPh sb="0" eb="2">
      <t>ケンサン</t>
    </rPh>
    <rPh sb="2" eb="4">
      <t>モクザイ</t>
    </rPh>
    <rPh sb="4" eb="6">
      <t>カツヨウ</t>
    </rPh>
    <rPh sb="6" eb="8">
      <t>スイシン</t>
    </rPh>
    <rPh sb="8" eb="11">
      <t>キョウギカイ</t>
    </rPh>
    <rPh sb="12" eb="13">
      <t>サマ</t>
    </rPh>
    <phoneticPr fontId="2"/>
  </si>
  <si>
    <t>住　　所</t>
    <rPh sb="0" eb="1">
      <t>ジュウ</t>
    </rPh>
    <rPh sb="3" eb="4">
      <t>ショ</t>
    </rPh>
    <phoneticPr fontId="2"/>
  </si>
  <si>
    <t>氏　　名</t>
    <rPh sb="0" eb="1">
      <t>シ</t>
    </rPh>
    <rPh sb="3" eb="4">
      <t>メイ</t>
    </rPh>
    <phoneticPr fontId="2"/>
  </si>
  <si>
    <t>申請者（工務店等）</t>
    <rPh sb="0" eb="3">
      <t>シンセイシャ</t>
    </rPh>
    <rPh sb="4" eb="7">
      <t>コウムテン</t>
    </rPh>
    <rPh sb="7" eb="8">
      <t>トウ</t>
    </rPh>
    <phoneticPr fontId="2"/>
  </si>
  <si>
    <t>郵便番号</t>
    <rPh sb="0" eb="2">
      <t>ユウビン</t>
    </rPh>
    <rPh sb="2" eb="4">
      <t>バンゴウ</t>
    </rPh>
    <phoneticPr fontId="2"/>
  </si>
  <si>
    <t>設　計　士</t>
    <rPh sb="0" eb="1">
      <t>セツ</t>
    </rPh>
    <rPh sb="2" eb="3">
      <t>ケイ</t>
    </rPh>
    <rPh sb="4" eb="5">
      <t>シ</t>
    </rPh>
    <phoneticPr fontId="2"/>
  </si>
  <si>
    <t>住　所</t>
    <rPh sb="0" eb="1">
      <t>ジュウ</t>
    </rPh>
    <rPh sb="2" eb="3">
      <t>ショ</t>
    </rPh>
    <phoneticPr fontId="2"/>
  </si>
  <si>
    <t>氏　名</t>
    <rPh sb="0" eb="1">
      <t>シ</t>
    </rPh>
    <rPh sb="2" eb="3">
      <t>メイ</t>
    </rPh>
    <phoneticPr fontId="2"/>
  </si>
  <si>
    <t>印</t>
    <rPh sb="0" eb="1">
      <t>イン</t>
    </rPh>
    <phoneticPr fontId="2"/>
  </si>
  <si>
    <t>（様式第2号）</t>
    <rPh sb="1" eb="3">
      <t>ヨウシキ</t>
    </rPh>
    <rPh sb="3" eb="4">
      <t>ダイ</t>
    </rPh>
    <rPh sb="5" eb="6">
      <t>ゴウ</t>
    </rPh>
    <phoneticPr fontId="2"/>
  </si>
  <si>
    <t>　下記内容のとおり、木の香る淡海の家推進事業の助成金を利用するために必要な手続について、建築主として実施することを同意します。なお、以下の条件に意義のないことを確認します。</t>
    <rPh sb="1" eb="3">
      <t>カキ</t>
    </rPh>
    <rPh sb="3" eb="5">
      <t>ナイヨウ</t>
    </rPh>
    <rPh sb="10" eb="11">
      <t>キ</t>
    </rPh>
    <rPh sb="12" eb="13">
      <t>カオ</t>
    </rPh>
    <rPh sb="14" eb="16">
      <t>タンカイ</t>
    </rPh>
    <rPh sb="17" eb="18">
      <t>イエ</t>
    </rPh>
    <rPh sb="18" eb="20">
      <t>スイシン</t>
    </rPh>
    <rPh sb="20" eb="22">
      <t>ジギョウ</t>
    </rPh>
    <rPh sb="23" eb="26">
      <t>ジョセイキ</t>
    </rPh>
    <rPh sb="27" eb="29">
      <t>リヨウ</t>
    </rPh>
    <rPh sb="34" eb="36">
      <t>ヒツヨウ</t>
    </rPh>
    <rPh sb="37" eb="39">
      <t>テツヅキ</t>
    </rPh>
    <rPh sb="44" eb="47">
      <t>ケンチクヌシ</t>
    </rPh>
    <rPh sb="50" eb="52">
      <t>ジッシ</t>
    </rPh>
    <rPh sb="57" eb="59">
      <t>ドウイ</t>
    </rPh>
    <rPh sb="66" eb="68">
      <t>イカ</t>
    </rPh>
    <rPh sb="69" eb="71">
      <t>ジョウケン</t>
    </rPh>
    <rPh sb="72" eb="74">
      <t>イギ</t>
    </rPh>
    <rPh sb="80" eb="82">
      <t>カクニン</t>
    </rPh>
    <phoneticPr fontId="2"/>
  </si>
  <si>
    <t>１，利用するびわ湖材の規格・数量</t>
    <rPh sb="2" eb="4">
      <t>リヨウ</t>
    </rPh>
    <rPh sb="8" eb="9">
      <t>コ</t>
    </rPh>
    <rPh sb="9" eb="10">
      <t>ザイ</t>
    </rPh>
    <rPh sb="11" eb="13">
      <t>キカク</t>
    </rPh>
    <rPh sb="14" eb="16">
      <t>スウリョウ</t>
    </rPh>
    <phoneticPr fontId="2"/>
  </si>
  <si>
    <t>　②数量：</t>
    <rPh sb="2" eb="4">
      <t>スウリョウ</t>
    </rPh>
    <phoneticPr fontId="2"/>
  </si>
  <si>
    <t>３，助成金交付先</t>
    <rPh sb="2" eb="5">
      <t>ジョセイキ</t>
    </rPh>
    <rPh sb="5" eb="8">
      <t>コウフサキ</t>
    </rPh>
    <phoneticPr fontId="2"/>
  </si>
  <si>
    <t>４，住宅建築等に関する条件</t>
    <rPh sb="2" eb="4">
      <t>ジュウタク</t>
    </rPh>
    <rPh sb="4" eb="6">
      <t>ケンチク</t>
    </rPh>
    <rPh sb="6" eb="7">
      <t>トウ</t>
    </rPh>
    <rPh sb="8" eb="9">
      <t>カン</t>
    </rPh>
    <rPh sb="11" eb="13">
      <t>ジョウケン</t>
    </rPh>
    <phoneticPr fontId="2"/>
  </si>
  <si>
    <t>　県産木材活用推進協議会　様</t>
    <rPh sb="1" eb="3">
      <t>ケンサン</t>
    </rPh>
    <rPh sb="3" eb="5">
      <t>モクザイ</t>
    </rPh>
    <rPh sb="5" eb="7">
      <t>カツヨウ</t>
    </rPh>
    <rPh sb="7" eb="9">
      <t>スイシン</t>
    </rPh>
    <rPh sb="9" eb="12">
      <t>キョウギカイ</t>
    </rPh>
    <rPh sb="13" eb="14">
      <t>サマ</t>
    </rPh>
    <phoneticPr fontId="2"/>
  </si>
  <si>
    <t>（調達計画書）</t>
    <rPh sb="1" eb="3">
      <t>チョウタツ</t>
    </rPh>
    <rPh sb="3" eb="6">
      <t>ケイカクショ</t>
    </rPh>
    <phoneticPr fontId="2"/>
  </si>
  <si>
    <t>部材名</t>
    <rPh sb="0" eb="2">
      <t>ブザイ</t>
    </rPh>
    <rPh sb="2" eb="3">
      <t>メイ</t>
    </rPh>
    <phoneticPr fontId="2"/>
  </si>
  <si>
    <t>樹種</t>
    <rPh sb="0" eb="1">
      <t>ジュ</t>
    </rPh>
    <rPh sb="1" eb="2">
      <t>シュ</t>
    </rPh>
    <phoneticPr fontId="2"/>
  </si>
  <si>
    <t>（構造材）</t>
    <rPh sb="1" eb="4">
      <t>コウゾウザイ</t>
    </rPh>
    <phoneticPr fontId="2"/>
  </si>
  <si>
    <t>助成金額(円）</t>
    <rPh sb="0" eb="2">
      <t>ジョセイ</t>
    </rPh>
    <rPh sb="2" eb="4">
      <t>キンガク</t>
    </rPh>
    <rPh sb="5" eb="6">
      <t>エン</t>
    </rPh>
    <phoneticPr fontId="2"/>
  </si>
  <si>
    <t>びわ湖材取扱認定番号</t>
    <rPh sb="2" eb="3">
      <t>コ</t>
    </rPh>
    <rPh sb="3" eb="4">
      <t>ザイ</t>
    </rPh>
    <rPh sb="4" eb="6">
      <t>トリアツカイ</t>
    </rPh>
    <rPh sb="6" eb="8">
      <t>ニンテイ</t>
    </rPh>
    <rPh sb="8" eb="10">
      <t>バンゴウ</t>
    </rPh>
    <phoneticPr fontId="2"/>
  </si>
  <si>
    <t>構造材比率（％）</t>
    <rPh sb="0" eb="3">
      <t>コウゾウザイ</t>
    </rPh>
    <rPh sb="3" eb="5">
      <t>ヒリツ</t>
    </rPh>
    <phoneticPr fontId="2"/>
  </si>
  <si>
    <t>(様式第4号）</t>
    <rPh sb="1" eb="3">
      <t>ヨウシキ</t>
    </rPh>
    <rPh sb="3" eb="4">
      <t>ダイ</t>
    </rPh>
    <rPh sb="5" eb="6">
      <t>ゴウ</t>
    </rPh>
    <phoneticPr fontId="2"/>
  </si>
  <si>
    <t>建築物所在地（地番まで）</t>
    <rPh sb="0" eb="3">
      <t>ケンチクブツ</t>
    </rPh>
    <rPh sb="3" eb="6">
      <t>ショザイチ</t>
    </rPh>
    <rPh sb="7" eb="9">
      <t>チバン</t>
    </rPh>
    <phoneticPr fontId="2"/>
  </si>
  <si>
    <t>申請者住所</t>
    <rPh sb="0" eb="3">
      <t>シンセイシャ</t>
    </rPh>
    <rPh sb="3" eb="5">
      <t>ジュウショ</t>
    </rPh>
    <phoneticPr fontId="2"/>
  </si>
  <si>
    <t>申請者氏名</t>
    <rPh sb="0" eb="3">
      <t>シンセイシャ</t>
    </rPh>
    <rPh sb="3" eb="5">
      <t>シメイ</t>
    </rPh>
    <phoneticPr fontId="2"/>
  </si>
  <si>
    <t>注：現地調査に使用するため、目印になる建物、道路等も記入してください。</t>
    <rPh sb="0" eb="1">
      <t>チュウ</t>
    </rPh>
    <rPh sb="2" eb="4">
      <t>ゲンチ</t>
    </rPh>
    <rPh sb="4" eb="6">
      <t>チョウサ</t>
    </rPh>
    <rPh sb="7" eb="9">
      <t>シヨウ</t>
    </rPh>
    <rPh sb="14" eb="16">
      <t>メジルシ</t>
    </rPh>
    <rPh sb="19" eb="21">
      <t>タテモノ</t>
    </rPh>
    <rPh sb="22" eb="24">
      <t>ドウロ</t>
    </rPh>
    <rPh sb="24" eb="25">
      <t>トウ</t>
    </rPh>
    <rPh sb="26" eb="28">
      <t>キニュウ</t>
    </rPh>
    <phoneticPr fontId="2"/>
  </si>
  <si>
    <t>２．「滋賀らしい環境こだわり住宅」の整備にあたって配慮すべき事項</t>
  </si>
  <si>
    <t>(様式第5号）</t>
    <rPh sb="1" eb="3">
      <t>ヨウシキ</t>
    </rPh>
    <rPh sb="3" eb="4">
      <t>ダイ</t>
    </rPh>
    <rPh sb="5" eb="6">
      <t>ゴウ</t>
    </rPh>
    <phoneticPr fontId="2"/>
  </si>
  <si>
    <t>　　　　　　　　　「滋賀らしい環境こだわり住宅」整備計画書</t>
    <rPh sb="10" eb="12">
      <t>シガ</t>
    </rPh>
    <rPh sb="15" eb="17">
      <t>カンキョウ</t>
    </rPh>
    <rPh sb="21" eb="23">
      <t>ジュウタク</t>
    </rPh>
    <rPh sb="24" eb="26">
      <t>セイビ</t>
    </rPh>
    <rPh sb="26" eb="29">
      <t>ケイカクショ</t>
    </rPh>
    <phoneticPr fontId="2"/>
  </si>
  <si>
    <t>（様式第９号）</t>
    <rPh sb="1" eb="3">
      <t>ヨウシキ</t>
    </rPh>
    <rPh sb="3" eb="4">
      <t>ダイ</t>
    </rPh>
    <rPh sb="5" eb="6">
      <t>ゴウ</t>
    </rPh>
    <phoneticPr fontId="2"/>
  </si>
  <si>
    <t>１，建物の概要等</t>
    <rPh sb="2" eb="4">
      <t>タテモノ</t>
    </rPh>
    <rPh sb="5" eb="7">
      <t>ガイヨウ</t>
    </rPh>
    <rPh sb="7" eb="8">
      <t>トウ</t>
    </rPh>
    <phoneticPr fontId="2"/>
  </si>
  <si>
    <t>県産木材活用推進協議会長　様　</t>
    <rPh sb="0" eb="2">
      <t>ケンサン</t>
    </rPh>
    <rPh sb="2" eb="4">
      <t>モクザイ</t>
    </rPh>
    <rPh sb="4" eb="6">
      <t>カツヨウ</t>
    </rPh>
    <rPh sb="6" eb="8">
      <t>スイシン</t>
    </rPh>
    <rPh sb="8" eb="11">
      <t>キョウギカイ</t>
    </rPh>
    <rPh sb="11" eb="12">
      <t>チョウ</t>
    </rPh>
    <rPh sb="13" eb="14">
      <t>サマ</t>
    </rPh>
    <phoneticPr fontId="2"/>
  </si>
  <si>
    <t>建築場所</t>
    <rPh sb="0" eb="2">
      <t>ケンチク</t>
    </rPh>
    <rPh sb="2" eb="4">
      <t>バショ</t>
    </rPh>
    <phoneticPr fontId="2"/>
  </si>
  <si>
    <t>住所</t>
    <rPh sb="0" eb="2">
      <t>ジュウショ</t>
    </rPh>
    <phoneticPr fontId="2"/>
  </si>
  <si>
    <t>申　請　者</t>
    <rPh sb="0" eb="1">
      <t>サル</t>
    </rPh>
    <rPh sb="2" eb="3">
      <t>ショウ</t>
    </rPh>
    <rPh sb="4" eb="5">
      <t>シャ</t>
    </rPh>
    <phoneticPr fontId="2"/>
  </si>
  <si>
    <t>建物概要</t>
    <rPh sb="0" eb="2">
      <t>タテモノ</t>
    </rPh>
    <rPh sb="2" eb="4">
      <t>ガイヨウ</t>
    </rPh>
    <phoneticPr fontId="2"/>
  </si>
  <si>
    <t>用途</t>
    <rPh sb="0" eb="2">
      <t>ヨウト</t>
    </rPh>
    <phoneticPr fontId="2"/>
  </si>
  <si>
    <t>延床面積</t>
    <rPh sb="0" eb="1">
      <t>ノ</t>
    </rPh>
    <rPh sb="1" eb="4">
      <t>ユカメンセキ</t>
    </rPh>
    <phoneticPr fontId="2"/>
  </si>
  <si>
    <t>構造</t>
    <rPh sb="0" eb="2">
      <t>コウゾウ</t>
    </rPh>
    <phoneticPr fontId="2"/>
  </si>
  <si>
    <t>造</t>
    <rPh sb="0" eb="1">
      <t>ツク</t>
    </rPh>
    <phoneticPr fontId="2"/>
  </si>
  <si>
    <t>階建</t>
    <rPh sb="0" eb="1">
      <t>カイ</t>
    </rPh>
    <rPh sb="1" eb="2">
      <t>タ</t>
    </rPh>
    <phoneticPr fontId="2"/>
  </si>
  <si>
    <t>第</t>
    <rPh sb="0" eb="1">
      <t>ダイ</t>
    </rPh>
    <phoneticPr fontId="2"/>
  </si>
  <si>
    <t>号</t>
    <rPh sb="0" eb="1">
      <t>ゴウ</t>
    </rPh>
    <phoneticPr fontId="2"/>
  </si>
  <si>
    <t>年</t>
    <rPh sb="0" eb="1">
      <t>ネン</t>
    </rPh>
    <phoneticPr fontId="2"/>
  </si>
  <si>
    <t>月</t>
    <rPh sb="0" eb="1">
      <t>ツキ</t>
    </rPh>
    <phoneticPr fontId="2"/>
  </si>
  <si>
    <t>日</t>
    <rPh sb="0" eb="1">
      <t>ヒ</t>
    </rPh>
    <phoneticPr fontId="2"/>
  </si>
  <si>
    <t>名　　称</t>
    <rPh sb="0" eb="1">
      <t>ナ</t>
    </rPh>
    <rPh sb="3" eb="4">
      <t>ショウ</t>
    </rPh>
    <phoneticPr fontId="2"/>
  </si>
  <si>
    <t>上棟予定年月日</t>
    <rPh sb="0" eb="2">
      <t>ジョウトウ</t>
    </rPh>
    <rPh sb="2" eb="4">
      <t>ヨテイ</t>
    </rPh>
    <rPh sb="4" eb="7">
      <t>ネンガッピ</t>
    </rPh>
    <phoneticPr fontId="2"/>
  </si>
  <si>
    <t>代表者</t>
    <rPh sb="0" eb="3">
      <t>ダイヒョウシャ</t>
    </rPh>
    <phoneticPr fontId="2"/>
  </si>
  <si>
    <t>上棟年月日</t>
    <rPh sb="0" eb="2">
      <t>ジョウトウ</t>
    </rPh>
    <rPh sb="2" eb="5">
      <t>ネンガッピ</t>
    </rPh>
    <phoneticPr fontId="2"/>
  </si>
  <si>
    <t>建　　築　　主</t>
    <rPh sb="0" eb="1">
      <t>ケン</t>
    </rPh>
    <rPh sb="3" eb="4">
      <t>チク</t>
    </rPh>
    <rPh sb="6" eb="7">
      <t>オモ</t>
    </rPh>
    <phoneticPr fontId="2"/>
  </si>
  <si>
    <t>電　　話</t>
    <rPh sb="0" eb="1">
      <t>デン</t>
    </rPh>
    <rPh sb="3" eb="4">
      <t>ハナシ</t>
    </rPh>
    <phoneticPr fontId="2"/>
  </si>
  <si>
    <t>氏名</t>
    <rPh sb="0" eb="2">
      <t>シメイ</t>
    </rPh>
    <phoneticPr fontId="2"/>
  </si>
  <si>
    <t>決定番号</t>
    <rPh sb="0" eb="2">
      <t>ケッテイ</t>
    </rPh>
    <rPh sb="2" eb="4">
      <t>バンゴウ</t>
    </rPh>
    <phoneticPr fontId="2"/>
  </si>
  <si>
    <t>協議会記入欄</t>
    <rPh sb="0" eb="3">
      <t>キョウギカイ</t>
    </rPh>
    <rPh sb="3" eb="6">
      <t>キニュウラン</t>
    </rPh>
    <phoneticPr fontId="2"/>
  </si>
  <si>
    <t>名称</t>
    <rPh sb="0" eb="2">
      <t>メイショウ</t>
    </rPh>
    <phoneticPr fontId="2"/>
  </si>
  <si>
    <t>建設業許可番号</t>
    <rPh sb="0" eb="3">
      <t>ケンセツギョウ</t>
    </rPh>
    <rPh sb="3" eb="5">
      <t>キョカ</t>
    </rPh>
    <rPh sb="5" eb="7">
      <t>バンゴウ</t>
    </rPh>
    <phoneticPr fontId="2"/>
  </si>
  <si>
    <t>総量</t>
    <rPh sb="0" eb="2">
      <t>ソウリョウ</t>
    </rPh>
    <phoneticPr fontId="2"/>
  </si>
  <si>
    <t>構造材比率(%)</t>
    <rPh sb="0" eb="3">
      <t>コウゾウザイ</t>
    </rPh>
    <rPh sb="3" eb="5">
      <t>ヒリツ</t>
    </rPh>
    <phoneticPr fontId="2"/>
  </si>
  <si>
    <t>添付書類</t>
    <rPh sb="0" eb="2">
      <t>テンプ</t>
    </rPh>
    <rPh sb="2" eb="4">
      <t>ショルイ</t>
    </rPh>
    <phoneticPr fontId="2"/>
  </si>
  <si>
    <t>金</t>
    <rPh sb="0" eb="1">
      <t>キン</t>
    </rPh>
    <phoneticPr fontId="2"/>
  </si>
  <si>
    <t>円</t>
    <rPh sb="0" eb="1">
      <t>エン</t>
    </rPh>
    <phoneticPr fontId="2"/>
  </si>
  <si>
    <t>２，びわ湖材の使用内容</t>
    <rPh sb="4" eb="6">
      <t>コザイ</t>
    </rPh>
    <rPh sb="7" eb="9">
      <t>シヨウ</t>
    </rPh>
    <rPh sb="9" eb="11">
      <t>ナイヨウ</t>
    </rPh>
    <phoneticPr fontId="2"/>
  </si>
  <si>
    <t>びわ湖材使用量</t>
    <rPh sb="2" eb="4">
      <t>コザイ</t>
    </rPh>
    <rPh sb="4" eb="7">
      <t>シヨウリョウ</t>
    </rPh>
    <phoneticPr fontId="2"/>
  </si>
  <si>
    <t>助成金の振込先</t>
    <rPh sb="0" eb="3">
      <t>ジョセイキン</t>
    </rPh>
    <rPh sb="4" eb="7">
      <t>フリコミサキ</t>
    </rPh>
    <phoneticPr fontId="2"/>
  </si>
  <si>
    <t>金融機関名</t>
    <rPh sb="0" eb="2">
      <t>キンユウ</t>
    </rPh>
    <rPh sb="2" eb="5">
      <t>キカンメイ</t>
    </rPh>
    <phoneticPr fontId="2"/>
  </si>
  <si>
    <t>口座種別</t>
    <rPh sb="0" eb="2">
      <t>コウザ</t>
    </rPh>
    <rPh sb="2" eb="4">
      <t>シュベツ</t>
    </rPh>
    <phoneticPr fontId="2"/>
  </si>
  <si>
    <t>業者名</t>
    <rPh sb="0" eb="3">
      <t>ギョウシャメイ</t>
    </rPh>
    <phoneticPr fontId="2"/>
  </si>
  <si>
    <t>認定番号</t>
    <rPh sb="0" eb="2">
      <t>ニンテイ</t>
    </rPh>
    <rPh sb="2" eb="4">
      <t>バンゴウ</t>
    </rPh>
    <phoneticPr fontId="2"/>
  </si>
  <si>
    <t>※以下協議会確認用</t>
    <rPh sb="1" eb="3">
      <t>イカ</t>
    </rPh>
    <rPh sb="3" eb="6">
      <t>キョウギカイ</t>
    </rPh>
    <rPh sb="6" eb="8">
      <t>カクニン</t>
    </rPh>
    <rPh sb="8" eb="9">
      <t>ヨウ</t>
    </rPh>
    <phoneticPr fontId="2"/>
  </si>
  <si>
    <t>支店名</t>
    <rPh sb="0" eb="3">
      <t>シテンメイ</t>
    </rPh>
    <phoneticPr fontId="2"/>
  </si>
  <si>
    <t>口座名義人</t>
    <rPh sb="0" eb="2">
      <t>コウザ</t>
    </rPh>
    <rPh sb="2" eb="5">
      <t>メイギニン</t>
    </rPh>
    <phoneticPr fontId="2"/>
  </si>
  <si>
    <t>口座番号</t>
    <rPh sb="0" eb="2">
      <t>コウザ</t>
    </rPh>
    <rPh sb="2" eb="4">
      <t>バンゴウ</t>
    </rPh>
    <phoneticPr fontId="2"/>
  </si>
  <si>
    <t>３，助成金額</t>
    <rPh sb="2" eb="4">
      <t>ジョセイ</t>
    </rPh>
    <rPh sb="4" eb="6">
      <t>キンガク</t>
    </rPh>
    <phoneticPr fontId="2"/>
  </si>
  <si>
    <t>県産木材活用推進協議会会長</t>
    <rPh sb="0" eb="2">
      <t>ケンサン</t>
    </rPh>
    <rPh sb="2" eb="4">
      <t>モクザイ</t>
    </rPh>
    <rPh sb="4" eb="6">
      <t>カツヨウ</t>
    </rPh>
    <rPh sb="6" eb="8">
      <t>スイシン</t>
    </rPh>
    <rPh sb="8" eb="11">
      <t>キョウギカイ</t>
    </rPh>
    <rPh sb="11" eb="13">
      <t>カイチョウ</t>
    </rPh>
    <phoneticPr fontId="2"/>
  </si>
  <si>
    <t>代表者(氏名）</t>
    <rPh sb="0" eb="3">
      <t>ダイヒョウシャ</t>
    </rPh>
    <rPh sb="4" eb="6">
      <t>シメイ</t>
    </rPh>
    <phoneticPr fontId="2"/>
  </si>
  <si>
    <t>幅(mm)</t>
    <rPh sb="0" eb="1">
      <t>ハバ</t>
    </rPh>
    <phoneticPr fontId="2"/>
  </si>
  <si>
    <t>厚(mｍ)</t>
    <rPh sb="0" eb="1">
      <t>アツ</t>
    </rPh>
    <phoneticPr fontId="2"/>
  </si>
  <si>
    <t>うち構造材(B)</t>
    <rPh sb="2" eb="5">
      <t>コウゾウザイ</t>
    </rPh>
    <phoneticPr fontId="2"/>
  </si>
  <si>
    <t>建　築　主</t>
    <rPh sb="0" eb="1">
      <t>ケン</t>
    </rPh>
    <rPh sb="2" eb="3">
      <t>チク</t>
    </rPh>
    <rPh sb="4" eb="5">
      <t>オモ</t>
    </rPh>
    <phoneticPr fontId="2"/>
  </si>
  <si>
    <t>A:使用するびわ湖材数量</t>
    <rPh sb="2" eb="4">
      <t>シヨウ</t>
    </rPh>
    <rPh sb="8" eb="9">
      <t>コ</t>
    </rPh>
    <rPh sb="9" eb="10">
      <t>ザイ</t>
    </rPh>
    <rPh sb="10" eb="12">
      <t>スウリョウ</t>
    </rPh>
    <phoneticPr fontId="2"/>
  </si>
  <si>
    <t>B:うち構造材</t>
    <rPh sb="4" eb="7">
      <t>コウゾウザイ</t>
    </rPh>
    <phoneticPr fontId="2"/>
  </si>
  <si>
    <t>1戸当たりのびわ湖材使用量</t>
    <rPh sb="1" eb="2">
      <t>コ</t>
    </rPh>
    <rPh sb="2" eb="3">
      <t>ア</t>
    </rPh>
    <rPh sb="8" eb="9">
      <t>コ</t>
    </rPh>
    <rPh sb="9" eb="10">
      <t>ザイ</t>
    </rPh>
    <rPh sb="10" eb="13">
      <t>シヨウリョウ</t>
    </rPh>
    <phoneticPr fontId="2"/>
  </si>
  <si>
    <t>助成額</t>
    <rPh sb="0" eb="3">
      <t>ジョセイガク</t>
    </rPh>
    <phoneticPr fontId="2"/>
  </si>
  <si>
    <t>30万円</t>
    <rPh sb="2" eb="4">
      <t>マンエン</t>
    </rPh>
    <phoneticPr fontId="2"/>
  </si>
  <si>
    <t>40万円</t>
    <rPh sb="2" eb="4">
      <t>マンエン</t>
    </rPh>
    <phoneticPr fontId="2"/>
  </si>
  <si>
    <t>申請者(工務店等）</t>
    <rPh sb="0" eb="3">
      <t>シンセイシャ</t>
    </rPh>
    <rPh sb="4" eb="7">
      <t>コウムテン</t>
    </rPh>
    <rPh sb="7" eb="8">
      <t>トウ</t>
    </rPh>
    <phoneticPr fontId="2"/>
  </si>
  <si>
    <t>（構造材以外）</t>
    <rPh sb="1" eb="4">
      <t>コウゾウザイ</t>
    </rPh>
    <rPh sb="4" eb="6">
      <t>イガイ</t>
    </rPh>
    <phoneticPr fontId="2"/>
  </si>
  <si>
    <t>１．住まい手が満足する住まい造りを推進するにあたって配慮すべき事項</t>
    <rPh sb="2" eb="3">
      <t>ス</t>
    </rPh>
    <rPh sb="5" eb="6">
      <t>テ</t>
    </rPh>
    <rPh sb="7" eb="9">
      <t>マンゾク</t>
    </rPh>
    <rPh sb="11" eb="12">
      <t>ス</t>
    </rPh>
    <rPh sb="14" eb="15">
      <t>ヅク</t>
    </rPh>
    <rPh sb="17" eb="19">
      <t>スイシン</t>
    </rPh>
    <rPh sb="26" eb="28">
      <t>ハイリョ</t>
    </rPh>
    <rPh sb="31" eb="33">
      <t>ジコウ</t>
    </rPh>
    <phoneticPr fontId="2"/>
  </si>
  <si>
    <t>状況等：</t>
    <rPh sb="0" eb="2">
      <t>ジョウキョウ</t>
    </rPh>
    <rPh sb="2" eb="3">
      <t>トウ</t>
    </rPh>
    <phoneticPr fontId="2"/>
  </si>
  <si>
    <t>■段差の解消</t>
    <rPh sb="1" eb="3">
      <t>ダンサ</t>
    </rPh>
    <rPh sb="4" eb="6">
      <t>カイショウ</t>
    </rPh>
    <phoneticPr fontId="2"/>
  </si>
  <si>
    <t>■部屋の配置</t>
    <rPh sb="1" eb="3">
      <t>ヘヤ</t>
    </rPh>
    <rPh sb="4" eb="6">
      <t>ハイチ</t>
    </rPh>
    <phoneticPr fontId="2"/>
  </si>
  <si>
    <t>■地域の木造住宅供給関係者の連携・協働</t>
    <phoneticPr fontId="2"/>
  </si>
  <si>
    <t>■環境への配慮</t>
    <phoneticPr fontId="2"/>
  </si>
  <si>
    <t xml:space="preserve"> ■健康への配慮</t>
    <phoneticPr fontId="2"/>
  </si>
  <si>
    <t>■住宅内の階段</t>
    <phoneticPr fontId="2"/>
  </si>
  <si>
    <t>■手すりの設置</t>
    <phoneticPr fontId="2"/>
  </si>
  <si>
    <t>■通行幅の確保</t>
    <phoneticPr fontId="2"/>
  </si>
  <si>
    <t>■浴室の広さの確保</t>
    <phoneticPr fontId="2"/>
  </si>
  <si>
    <t>B/A</t>
    <phoneticPr fontId="2"/>
  </si>
  <si>
    <t>%</t>
    <phoneticPr fontId="2"/>
  </si>
  <si>
    <r>
      <t>　</t>
    </r>
    <r>
      <rPr>
        <b/>
        <sz val="12"/>
        <rFont val="HG丸ｺﾞｼｯｸM-PRO"/>
        <family val="3"/>
        <charset val="128"/>
      </rPr>
      <t>木の香る淡海の家推進事業の助成にかかる建築主の確認書</t>
    </r>
    <rPh sb="1" eb="2">
      <t>キ</t>
    </rPh>
    <rPh sb="3" eb="4">
      <t>カオ</t>
    </rPh>
    <rPh sb="5" eb="7">
      <t>タンカイ</t>
    </rPh>
    <rPh sb="8" eb="9">
      <t>イエ</t>
    </rPh>
    <rPh sb="9" eb="11">
      <t>スイシン</t>
    </rPh>
    <rPh sb="11" eb="13">
      <t>ジギョウ</t>
    </rPh>
    <rPh sb="14" eb="16">
      <t>ジョセイ</t>
    </rPh>
    <rPh sb="20" eb="23">
      <t>ケンチクヌシ</t>
    </rPh>
    <rPh sb="24" eb="27">
      <t>カクニンショ</t>
    </rPh>
    <phoneticPr fontId="2"/>
  </si>
  <si>
    <t>㎡</t>
    <phoneticPr fontId="2"/>
  </si>
  <si>
    <t>（</t>
    <phoneticPr fontId="2"/>
  </si>
  <si>
    <t>）</t>
    <phoneticPr fontId="2"/>
  </si>
  <si>
    <t>工　　法</t>
    <rPh sb="0" eb="1">
      <t>コウ</t>
    </rPh>
    <rPh sb="3" eb="4">
      <t>ホウ</t>
    </rPh>
    <phoneticPr fontId="2"/>
  </si>
  <si>
    <t>（フリガナ）</t>
    <phoneticPr fontId="2"/>
  </si>
  <si>
    <t>事　　業　　実　　績　　書</t>
    <rPh sb="0" eb="1">
      <t>コト</t>
    </rPh>
    <rPh sb="3" eb="4">
      <t>ギョウ</t>
    </rPh>
    <rPh sb="6" eb="7">
      <t>ジツ</t>
    </rPh>
    <rPh sb="9" eb="10">
      <t>ツムギ</t>
    </rPh>
    <rPh sb="12" eb="13">
      <t>ショ</t>
    </rPh>
    <phoneticPr fontId="2"/>
  </si>
  <si>
    <t>事　　業　　計　　画　　書</t>
    <rPh sb="0" eb="1">
      <t>コト</t>
    </rPh>
    <rPh sb="3" eb="4">
      <t>ギョウ</t>
    </rPh>
    <rPh sb="6" eb="7">
      <t>ケイ</t>
    </rPh>
    <rPh sb="9" eb="10">
      <t>ガ</t>
    </rPh>
    <rPh sb="12" eb="13">
      <t>ショ</t>
    </rPh>
    <phoneticPr fontId="2"/>
  </si>
  <si>
    <t>総　量(A)</t>
    <rPh sb="0" eb="1">
      <t>フサ</t>
    </rPh>
    <rPh sb="2" eb="3">
      <t>リョウ</t>
    </rPh>
    <phoneticPr fontId="2"/>
  </si>
  <si>
    <t>名　称</t>
    <rPh sb="0" eb="1">
      <t>ナ</t>
    </rPh>
    <rPh sb="2" eb="3">
      <t>ショウ</t>
    </rPh>
    <phoneticPr fontId="2"/>
  </si>
  <si>
    <t>　　</t>
    <phoneticPr fontId="2"/>
  </si>
  <si>
    <t>様式第１号</t>
    <rPh sb="0" eb="2">
      <t>ヨウシキ</t>
    </rPh>
    <rPh sb="2" eb="3">
      <t>ダイ</t>
    </rPh>
    <rPh sb="4" eb="5">
      <t>ゴウ</t>
    </rPh>
    <phoneticPr fontId="2"/>
  </si>
  <si>
    <t>様式第２号</t>
    <rPh sb="0" eb="2">
      <t>ヨウシキ</t>
    </rPh>
    <rPh sb="2" eb="3">
      <t>ダイ</t>
    </rPh>
    <rPh sb="4" eb="5">
      <t>ゴウ</t>
    </rPh>
    <phoneticPr fontId="2"/>
  </si>
  <si>
    <t>様式第４号</t>
    <rPh sb="0" eb="2">
      <t>ヨウシキ</t>
    </rPh>
    <rPh sb="2" eb="3">
      <t>ダイ</t>
    </rPh>
    <rPh sb="4" eb="5">
      <t>ゴウ</t>
    </rPh>
    <phoneticPr fontId="2"/>
  </si>
  <si>
    <t>様式第５号</t>
    <rPh sb="0" eb="2">
      <t>ヨウシキ</t>
    </rPh>
    <rPh sb="2" eb="3">
      <t>ダイ</t>
    </rPh>
    <rPh sb="4" eb="5">
      <t>ゴウ</t>
    </rPh>
    <phoneticPr fontId="2"/>
  </si>
  <si>
    <t>様式第６号</t>
    <rPh sb="0" eb="2">
      <t>ヨウシキ</t>
    </rPh>
    <rPh sb="2" eb="3">
      <t>ダイ</t>
    </rPh>
    <rPh sb="4" eb="5">
      <t>ゴウ</t>
    </rPh>
    <phoneticPr fontId="2"/>
  </si>
  <si>
    <t>記入上の注意事項</t>
    <rPh sb="0" eb="3">
      <t>キニュウジョウ</t>
    </rPh>
    <rPh sb="4" eb="6">
      <t>チュウイ</t>
    </rPh>
    <rPh sb="6" eb="8">
      <t>ジコウ</t>
    </rPh>
    <phoneticPr fontId="2"/>
  </si>
  <si>
    <t>助成金を受けるために最初に提出していただく書類です。</t>
    <rPh sb="0" eb="3">
      <t>ジョセイキン</t>
    </rPh>
    <rPh sb="4" eb="5">
      <t>ウ</t>
    </rPh>
    <rPh sb="10" eb="12">
      <t>サイショ</t>
    </rPh>
    <rPh sb="13" eb="15">
      <t>テイシュツ</t>
    </rPh>
    <rPh sb="21" eb="23">
      <t>ショルイ</t>
    </rPh>
    <phoneticPr fontId="2"/>
  </si>
  <si>
    <t>木の香る淡海の家推進事業の助成にかかる建築主の確認書</t>
    <rPh sb="0" eb="1">
      <t>キ</t>
    </rPh>
    <rPh sb="2" eb="3">
      <t>カオ</t>
    </rPh>
    <rPh sb="4" eb="6">
      <t>タンカイ</t>
    </rPh>
    <rPh sb="7" eb="8">
      <t>イエ</t>
    </rPh>
    <rPh sb="8" eb="10">
      <t>スイシン</t>
    </rPh>
    <rPh sb="10" eb="12">
      <t>ジギョウ</t>
    </rPh>
    <rPh sb="13" eb="15">
      <t>ジョセイ</t>
    </rPh>
    <rPh sb="19" eb="22">
      <t>ケンチクヌシ</t>
    </rPh>
    <rPh sb="23" eb="26">
      <t>カクニンショ</t>
    </rPh>
    <phoneticPr fontId="2"/>
  </si>
  <si>
    <t>びわ湖材使用内訳書</t>
    <rPh sb="2" eb="3">
      <t>コ</t>
    </rPh>
    <rPh sb="3" eb="4">
      <t>ザイ</t>
    </rPh>
    <rPh sb="4" eb="5">
      <t>ツカ</t>
    </rPh>
    <rPh sb="5" eb="6">
      <t>ヨウ</t>
    </rPh>
    <rPh sb="6" eb="7">
      <t>ナイ</t>
    </rPh>
    <rPh sb="7" eb="8">
      <t>ヤク</t>
    </rPh>
    <rPh sb="8" eb="9">
      <t>ショ</t>
    </rPh>
    <phoneticPr fontId="2"/>
  </si>
  <si>
    <t>「滋賀らしい環境こだわり住宅」整備計画書</t>
    <rPh sb="1" eb="3">
      <t>シガ</t>
    </rPh>
    <rPh sb="6" eb="8">
      <t>カンキョウ</t>
    </rPh>
    <rPh sb="12" eb="14">
      <t>ジュウタク</t>
    </rPh>
    <rPh sb="15" eb="17">
      <t>セイビ</t>
    </rPh>
    <rPh sb="17" eb="20">
      <t>ケイカクショ</t>
    </rPh>
    <phoneticPr fontId="2"/>
  </si>
  <si>
    <t>建　　　築　　　現　　　場　　　位　　　置　　　図</t>
    <rPh sb="0" eb="1">
      <t>ケン</t>
    </rPh>
    <rPh sb="4" eb="5">
      <t>チク</t>
    </rPh>
    <rPh sb="8" eb="9">
      <t>ウツツ</t>
    </rPh>
    <rPh sb="12" eb="13">
      <t>バ</t>
    </rPh>
    <rPh sb="16" eb="17">
      <t>クライ</t>
    </rPh>
    <rPh sb="20" eb="21">
      <t>オキ</t>
    </rPh>
    <rPh sb="24" eb="25">
      <t>ズ</t>
    </rPh>
    <phoneticPr fontId="2"/>
  </si>
  <si>
    <t>建築現場位置図</t>
    <rPh sb="0" eb="1">
      <t>ケン</t>
    </rPh>
    <rPh sb="1" eb="2">
      <t>チク</t>
    </rPh>
    <rPh sb="2" eb="3">
      <t>ウツツ</t>
    </rPh>
    <rPh sb="3" eb="4">
      <t>バ</t>
    </rPh>
    <rPh sb="4" eb="5">
      <t>クライ</t>
    </rPh>
    <rPh sb="5" eb="6">
      <t>オキ</t>
    </rPh>
    <rPh sb="6" eb="7">
      <t>ズ</t>
    </rPh>
    <phoneticPr fontId="2"/>
  </si>
  <si>
    <t>様式中の</t>
    <rPh sb="0" eb="2">
      <t>ヨウシキ</t>
    </rPh>
    <rPh sb="2" eb="3">
      <t>チュウ</t>
    </rPh>
    <phoneticPr fontId="2"/>
  </si>
  <si>
    <t>のセルは入力（記入）しなくても自動的に入力されます。</t>
    <rPh sb="4" eb="6">
      <t>ニュウリョク</t>
    </rPh>
    <rPh sb="7" eb="9">
      <t>キニュウ</t>
    </rPh>
    <rPh sb="15" eb="18">
      <t>ジドウテキ</t>
    </rPh>
    <rPh sb="19" eb="21">
      <t>ニュウリョク</t>
    </rPh>
    <phoneticPr fontId="2"/>
  </si>
  <si>
    <t>様式第9号</t>
    <rPh sb="0" eb="2">
      <t>ヨウシキ</t>
    </rPh>
    <rPh sb="2" eb="3">
      <t>ダイ</t>
    </rPh>
    <rPh sb="4" eb="5">
      <t>ゴウ</t>
    </rPh>
    <phoneticPr fontId="2"/>
  </si>
  <si>
    <t>びわ湖材活用住宅確認申請書</t>
    <rPh sb="2" eb="3">
      <t>ミズウミ</t>
    </rPh>
    <rPh sb="3" eb="4">
      <t>ザイ</t>
    </rPh>
    <rPh sb="4" eb="5">
      <t>カツ</t>
    </rPh>
    <rPh sb="5" eb="6">
      <t>ヨウ</t>
    </rPh>
    <rPh sb="6" eb="7">
      <t>ジュウ</t>
    </rPh>
    <rPh sb="7" eb="8">
      <t>タク</t>
    </rPh>
    <rPh sb="8" eb="9">
      <t>アキラ</t>
    </rPh>
    <rPh sb="9" eb="10">
      <t>シノブ</t>
    </rPh>
    <rPh sb="10" eb="11">
      <t>サル</t>
    </rPh>
    <rPh sb="11" eb="12">
      <t>ショウ</t>
    </rPh>
    <rPh sb="12" eb="13">
      <t>ショ</t>
    </rPh>
    <phoneticPr fontId="2"/>
  </si>
  <si>
    <t>協議会から申請者へ送付する書類です。</t>
    <rPh sb="0" eb="3">
      <t>キョウギカイ</t>
    </rPh>
    <rPh sb="5" eb="8">
      <t>シンセイシャ</t>
    </rPh>
    <rPh sb="9" eb="11">
      <t>ソウフ</t>
    </rPh>
    <rPh sb="13" eb="15">
      <t>ショルイ</t>
    </rPh>
    <phoneticPr fontId="2"/>
  </si>
  <si>
    <t>建築工事施工者（助成事業者）</t>
    <rPh sb="0" eb="2">
      <t>ケンチク</t>
    </rPh>
    <rPh sb="2" eb="4">
      <t>コウジ</t>
    </rPh>
    <rPh sb="4" eb="7">
      <t>セコウシャ</t>
    </rPh>
    <rPh sb="8" eb="10">
      <t>ジョセイ</t>
    </rPh>
    <rPh sb="10" eb="13">
      <t>ジギョウシャ</t>
    </rPh>
    <phoneticPr fontId="2"/>
  </si>
  <si>
    <t>（様式第１０号）</t>
    <rPh sb="1" eb="3">
      <t>ヨウシキ</t>
    </rPh>
    <rPh sb="3" eb="4">
      <t>ダイ</t>
    </rPh>
    <rPh sb="6" eb="7">
      <t>ゴウ</t>
    </rPh>
    <phoneticPr fontId="2"/>
  </si>
  <si>
    <t>土台</t>
    <rPh sb="0" eb="2">
      <t>ドダイ</t>
    </rPh>
    <phoneticPr fontId="2"/>
  </si>
  <si>
    <t>大引</t>
    <rPh sb="0" eb="1">
      <t>オオ</t>
    </rPh>
    <rPh sb="1" eb="2">
      <t>ビ</t>
    </rPh>
    <phoneticPr fontId="2"/>
  </si>
  <si>
    <t>通柱</t>
    <rPh sb="0" eb="1">
      <t>ツウ</t>
    </rPh>
    <rPh sb="1" eb="2">
      <t>ハシラ</t>
    </rPh>
    <phoneticPr fontId="2"/>
  </si>
  <si>
    <t>管柱</t>
    <rPh sb="0" eb="2">
      <t>クダハシラ</t>
    </rPh>
    <phoneticPr fontId="2"/>
  </si>
  <si>
    <t>桁・梁</t>
    <rPh sb="0" eb="1">
      <t>ケタ</t>
    </rPh>
    <rPh sb="2" eb="3">
      <t>ハリ</t>
    </rPh>
    <phoneticPr fontId="2"/>
  </si>
  <si>
    <t>棟木</t>
    <rPh sb="0" eb="2">
      <t>ムナギ</t>
    </rPh>
    <phoneticPr fontId="2"/>
  </si>
  <si>
    <t>母屋</t>
    <rPh sb="0" eb="2">
      <t>モヤ</t>
    </rPh>
    <phoneticPr fontId="2"/>
  </si>
  <si>
    <t>小屋束</t>
    <rPh sb="0" eb="2">
      <t>コヤ</t>
    </rPh>
    <rPh sb="2" eb="3">
      <t>ツカ</t>
    </rPh>
    <phoneticPr fontId="2"/>
  </si>
  <si>
    <t>間柱</t>
    <rPh sb="0" eb="1">
      <t>マ</t>
    </rPh>
    <rPh sb="1" eb="2">
      <t>ハシラ</t>
    </rPh>
    <phoneticPr fontId="2"/>
  </si>
  <si>
    <t>根太タルキ</t>
    <rPh sb="0" eb="2">
      <t>ネダ</t>
    </rPh>
    <phoneticPr fontId="2"/>
  </si>
  <si>
    <t>屋根タルキ</t>
    <rPh sb="0" eb="2">
      <t>ヤネ</t>
    </rPh>
    <phoneticPr fontId="2"/>
  </si>
  <si>
    <t>野地板</t>
    <rPh sb="0" eb="2">
      <t>ノジ</t>
    </rPh>
    <rPh sb="2" eb="3">
      <t>イタ</t>
    </rPh>
    <phoneticPr fontId="2"/>
  </si>
  <si>
    <t>はぶ板</t>
    <rPh sb="2" eb="3">
      <t>イタ</t>
    </rPh>
    <phoneticPr fontId="2"/>
  </si>
  <si>
    <t>鼻かくし</t>
    <rPh sb="0" eb="1">
      <t>ハナ</t>
    </rPh>
    <phoneticPr fontId="2"/>
  </si>
  <si>
    <t>その他</t>
    <rPh sb="2" eb="3">
      <t>タ</t>
    </rPh>
    <phoneticPr fontId="2"/>
  </si>
  <si>
    <t>内装材</t>
    <rPh sb="0" eb="3">
      <t>ナイソウザイ</t>
    </rPh>
    <phoneticPr fontId="2"/>
  </si>
  <si>
    <t>○</t>
    <phoneticPr fontId="2"/>
  </si>
  <si>
    <t>×</t>
    <phoneticPr fontId="2"/>
  </si>
  <si>
    <t>提出日</t>
    <rPh sb="0" eb="2">
      <t>テイシュツ</t>
    </rPh>
    <rPh sb="2" eb="3">
      <t>ヒ</t>
    </rPh>
    <phoneticPr fontId="2"/>
  </si>
  <si>
    <t>現地確認後</t>
    <rPh sb="0" eb="2">
      <t>ゲンチ</t>
    </rPh>
    <rPh sb="2" eb="4">
      <t>カクニン</t>
    </rPh>
    <rPh sb="4" eb="5">
      <t>ゴ</t>
    </rPh>
    <phoneticPr fontId="2"/>
  </si>
  <si>
    <t>確定通知後直ちに</t>
    <rPh sb="0" eb="2">
      <t>カクテイ</t>
    </rPh>
    <rPh sb="2" eb="4">
      <t>ツウチ</t>
    </rPh>
    <rPh sb="4" eb="5">
      <t>ゴ</t>
    </rPh>
    <rPh sb="5" eb="6">
      <t>タダ</t>
    </rPh>
    <phoneticPr fontId="2"/>
  </si>
  <si>
    <t>地域</t>
    <rPh sb="0" eb="2">
      <t>チイキ</t>
    </rPh>
    <phoneticPr fontId="2"/>
  </si>
  <si>
    <t>番号</t>
    <rPh sb="0" eb="2">
      <t>バンゴウ</t>
    </rPh>
    <phoneticPr fontId="2"/>
  </si>
  <si>
    <t>工夫しているところ：</t>
    <rPh sb="0" eb="2">
      <t>クフウ</t>
    </rPh>
    <phoneticPr fontId="2"/>
  </si>
  <si>
    <t>どんなところに：</t>
    <phoneticPr fontId="2"/>
  </si>
  <si>
    <t>木材供給者　</t>
    <rPh sb="0" eb="2">
      <t>モクザイ</t>
    </rPh>
    <rPh sb="2" eb="5">
      <t>キョウキュウシャ</t>
    </rPh>
    <phoneticPr fontId="2"/>
  </si>
  <si>
    <t>大工・工務店</t>
    <rPh sb="0" eb="2">
      <t>ダイク</t>
    </rPh>
    <rPh sb="3" eb="6">
      <t>コウムテン</t>
    </rPh>
    <phoneticPr fontId="2"/>
  </si>
  <si>
    <t>建築設計士</t>
    <rPh sb="0" eb="2">
      <t>ケンチク</t>
    </rPh>
    <rPh sb="2" eb="5">
      <t>セッケイシ</t>
    </rPh>
    <phoneticPr fontId="2"/>
  </si>
  <si>
    <t>配慮している</t>
    <rPh sb="0" eb="2">
      <t>ハイリョ</t>
    </rPh>
    <phoneticPr fontId="2"/>
  </si>
  <si>
    <t>配慮していない。</t>
    <phoneticPr fontId="2"/>
  </si>
  <si>
    <t>配慮している</t>
    <phoneticPr fontId="2"/>
  </si>
  <si>
    <t>配慮していない</t>
    <phoneticPr fontId="2"/>
  </si>
  <si>
    <t>調和している</t>
    <phoneticPr fontId="2"/>
  </si>
  <si>
    <t>対象となっていない</t>
    <rPh sb="0" eb="2">
      <t>タイショウ</t>
    </rPh>
    <phoneticPr fontId="2"/>
  </si>
  <si>
    <t>性能が確保されている</t>
    <rPh sb="0" eb="2">
      <t>セイノウ</t>
    </rPh>
    <rPh sb="3" eb="5">
      <t>カクホ</t>
    </rPh>
    <phoneticPr fontId="2"/>
  </si>
  <si>
    <t>■ 公的支援等の対象となる住宅性能が確保された住宅の施工</t>
    <phoneticPr fontId="2"/>
  </si>
  <si>
    <t>寸法（断面寸法）×長さ</t>
    <rPh sb="0" eb="2">
      <t>スンポウ</t>
    </rPh>
    <rPh sb="3" eb="5">
      <t>ダンメン</t>
    </rPh>
    <rPh sb="5" eb="7">
      <t>スンポウ</t>
    </rPh>
    <rPh sb="9" eb="10">
      <t>ナガ</t>
    </rPh>
    <phoneticPr fontId="2"/>
  </si>
  <si>
    <t>～</t>
    <phoneticPr fontId="2"/>
  </si>
  <si>
    <t>電話</t>
    <rPh sb="0" eb="2">
      <t>デンワ</t>
    </rPh>
    <phoneticPr fontId="2"/>
  </si>
  <si>
    <t>協議会の様式</t>
    <rPh sb="0" eb="3">
      <t>キョウギカイ</t>
    </rPh>
    <rPh sb="4" eb="6">
      <t>ヨウシキ</t>
    </rPh>
    <phoneticPr fontId="2"/>
  </si>
  <si>
    <t>長さ(m)</t>
    <rPh sb="0" eb="1">
      <t>ナガ</t>
    </rPh>
    <phoneticPr fontId="2"/>
  </si>
  <si>
    <t>び　わ　湖　材　使　用　内　訳　書</t>
    <rPh sb="4" eb="5">
      <t>コ</t>
    </rPh>
    <rPh sb="6" eb="7">
      <t>ザイ</t>
    </rPh>
    <rPh sb="8" eb="9">
      <t>ツカ</t>
    </rPh>
    <rPh sb="10" eb="11">
      <t>ヨウ</t>
    </rPh>
    <rPh sb="12" eb="13">
      <t>ナイ</t>
    </rPh>
    <rPh sb="14" eb="15">
      <t>ヤク</t>
    </rPh>
    <rPh sb="16" eb="17">
      <t>ショ</t>
    </rPh>
    <phoneticPr fontId="2"/>
  </si>
  <si>
    <t>　　木の香る淡海の家推進事業助成金の交付を受けたいので、申請書を提出します。</t>
    <rPh sb="2" eb="3">
      <t>キ</t>
    </rPh>
    <rPh sb="4" eb="5">
      <t>カオ</t>
    </rPh>
    <rPh sb="6" eb="8">
      <t>タンカイ</t>
    </rPh>
    <rPh sb="9" eb="10">
      <t>イエ</t>
    </rPh>
    <rPh sb="10" eb="12">
      <t>スイシン</t>
    </rPh>
    <rPh sb="12" eb="14">
      <t>ジギョウ</t>
    </rPh>
    <rPh sb="14" eb="17">
      <t>ジョセイキ</t>
    </rPh>
    <rPh sb="18" eb="20">
      <t>コウフ</t>
    </rPh>
    <rPh sb="21" eb="22">
      <t>ウ</t>
    </rPh>
    <rPh sb="28" eb="30">
      <t>シンセイ</t>
    </rPh>
    <rPh sb="30" eb="31">
      <t>ショ</t>
    </rPh>
    <rPh sb="32" eb="34">
      <t>テイシュツ</t>
    </rPh>
    <phoneticPr fontId="2"/>
  </si>
  <si>
    <t>※書ききれない場合は、2枚にするか、別紙で作成しても結構です。</t>
    <rPh sb="1" eb="2">
      <t>カ</t>
    </rPh>
    <rPh sb="7" eb="9">
      <t>バアイ</t>
    </rPh>
    <rPh sb="12" eb="13">
      <t>マイ</t>
    </rPh>
    <rPh sb="18" eb="20">
      <t>ベッシ</t>
    </rPh>
    <rPh sb="21" eb="23">
      <t>サクセイ</t>
    </rPh>
    <rPh sb="26" eb="28">
      <t>ケッコウ</t>
    </rPh>
    <phoneticPr fontId="2"/>
  </si>
  <si>
    <t>びわ湖材納材業者の確認</t>
    <rPh sb="2" eb="3">
      <t>コ</t>
    </rPh>
    <rPh sb="3" eb="4">
      <t>ザイ</t>
    </rPh>
    <rPh sb="4" eb="6">
      <t>ノウザイ</t>
    </rPh>
    <rPh sb="6" eb="8">
      <t>ギョウシャ</t>
    </rPh>
    <rPh sb="9" eb="11">
      <t>カクニン</t>
    </rPh>
    <phoneticPr fontId="2"/>
  </si>
  <si>
    <t>比率</t>
    <rPh sb="0" eb="2">
      <t>ヒリツ</t>
    </rPh>
    <phoneticPr fontId="2"/>
  </si>
  <si>
    <t>％</t>
    <phoneticPr fontId="2"/>
  </si>
  <si>
    <t>様式第１２号</t>
    <rPh sb="0" eb="2">
      <t>ヨウシキ</t>
    </rPh>
    <rPh sb="2" eb="3">
      <t>ダイ</t>
    </rPh>
    <rPh sb="5" eb="6">
      <t>ゴウ</t>
    </rPh>
    <phoneticPr fontId="2"/>
  </si>
  <si>
    <t>（様式第7-2号）</t>
    <rPh sb="1" eb="3">
      <t>ヨウシキ</t>
    </rPh>
    <rPh sb="3" eb="4">
      <t>ダイ</t>
    </rPh>
    <rPh sb="7" eb="8">
      <t>ゴウ</t>
    </rPh>
    <phoneticPr fontId="2"/>
  </si>
  <si>
    <t>（様式第7-1号）</t>
    <rPh sb="1" eb="3">
      <t>ヨウシキ</t>
    </rPh>
    <rPh sb="3" eb="4">
      <t>ダイ</t>
    </rPh>
    <rPh sb="7" eb="8">
      <t>ゴウ</t>
    </rPh>
    <phoneticPr fontId="2"/>
  </si>
  <si>
    <t>※添付資料</t>
    <rPh sb="1" eb="3">
      <t>テンプ</t>
    </rPh>
    <rPh sb="3" eb="5">
      <t>シリョウ</t>
    </rPh>
    <phoneticPr fontId="2"/>
  </si>
  <si>
    <t>様式第１号から様式第７－１号までで、添付書類や図面等が必要です。</t>
    <rPh sb="0" eb="2">
      <t>ヨウシキ</t>
    </rPh>
    <rPh sb="2" eb="3">
      <t>ダイ</t>
    </rPh>
    <rPh sb="4" eb="5">
      <t>ゴウ</t>
    </rPh>
    <rPh sb="7" eb="9">
      <t>ヨウシキ</t>
    </rPh>
    <rPh sb="9" eb="10">
      <t>ダイ</t>
    </rPh>
    <rPh sb="13" eb="14">
      <t>ゴウ</t>
    </rPh>
    <rPh sb="18" eb="20">
      <t>テンプ</t>
    </rPh>
    <rPh sb="20" eb="22">
      <t>ショルイ</t>
    </rPh>
    <rPh sb="23" eb="25">
      <t>ズメン</t>
    </rPh>
    <rPh sb="25" eb="26">
      <t>トウ</t>
    </rPh>
    <rPh sb="27" eb="29">
      <t>ヒツヨウ</t>
    </rPh>
    <phoneticPr fontId="2"/>
  </si>
  <si>
    <t>助成金交付申請関係のシート</t>
    <rPh sb="0" eb="3">
      <t>ジョセイキ</t>
    </rPh>
    <rPh sb="3" eb="5">
      <t>コウフ</t>
    </rPh>
    <rPh sb="5" eb="7">
      <t>シンセイ</t>
    </rPh>
    <rPh sb="7" eb="9">
      <t>カンケイ</t>
    </rPh>
    <phoneticPr fontId="2"/>
  </si>
  <si>
    <t>交付申請書類を審査会で適当か否かを審査します。適当と認められれば交付決定をします。</t>
    <rPh sb="0" eb="2">
      <t>コウフ</t>
    </rPh>
    <rPh sb="2" eb="5">
      <t>シンセイショ</t>
    </rPh>
    <rPh sb="5" eb="6">
      <t>タグイ</t>
    </rPh>
    <rPh sb="7" eb="10">
      <t>シンサカイ</t>
    </rPh>
    <rPh sb="11" eb="13">
      <t>テキトウ</t>
    </rPh>
    <rPh sb="14" eb="15">
      <t>イナ</t>
    </rPh>
    <rPh sb="17" eb="19">
      <t>シンサ</t>
    </rPh>
    <rPh sb="23" eb="25">
      <t>テキトウ</t>
    </rPh>
    <rPh sb="26" eb="27">
      <t>ミト</t>
    </rPh>
    <rPh sb="32" eb="34">
      <t>コウフ</t>
    </rPh>
    <rPh sb="34" eb="36">
      <t>ケッテイ</t>
    </rPh>
    <phoneticPr fontId="2"/>
  </si>
  <si>
    <t>木の香る淡海の家推進事業助成金交付申請書</t>
    <rPh sb="0" eb="1">
      <t>キ</t>
    </rPh>
    <rPh sb="2" eb="3">
      <t>カオ</t>
    </rPh>
    <rPh sb="4" eb="6">
      <t>タンカイ</t>
    </rPh>
    <rPh sb="7" eb="8">
      <t>イエ</t>
    </rPh>
    <rPh sb="8" eb="10">
      <t>スイシン</t>
    </rPh>
    <rPh sb="10" eb="12">
      <t>ジギョウ</t>
    </rPh>
    <rPh sb="12" eb="15">
      <t>ジョセイキ</t>
    </rPh>
    <rPh sb="15" eb="17">
      <t>コウフ</t>
    </rPh>
    <rPh sb="17" eb="20">
      <t>シンセイショ</t>
    </rPh>
    <phoneticPr fontId="2"/>
  </si>
  <si>
    <t>様式第７号ー１</t>
    <rPh sb="0" eb="2">
      <t>ヨウシキ</t>
    </rPh>
    <rPh sb="2" eb="3">
      <t>ダイ</t>
    </rPh>
    <rPh sb="4" eb="5">
      <t>ゴウ</t>
    </rPh>
    <phoneticPr fontId="2"/>
  </si>
  <si>
    <t>事業計画書</t>
    <rPh sb="0" eb="2">
      <t>ジギョウ</t>
    </rPh>
    <rPh sb="2" eb="5">
      <t>ケイカクショ</t>
    </rPh>
    <phoneticPr fontId="2"/>
  </si>
  <si>
    <t>様式第　８号</t>
    <rPh sb="0" eb="2">
      <t>ヨウシキ</t>
    </rPh>
    <rPh sb="2" eb="3">
      <t>ダイ</t>
    </rPh>
    <rPh sb="5" eb="6">
      <t>ゴウ</t>
    </rPh>
    <phoneticPr fontId="2"/>
  </si>
  <si>
    <t>様式第１１号</t>
    <rPh sb="0" eb="2">
      <t>ヨウシキ</t>
    </rPh>
    <rPh sb="2" eb="3">
      <t>ダイ</t>
    </rPh>
    <rPh sb="5" eb="6">
      <t>ゴウ</t>
    </rPh>
    <phoneticPr fontId="2"/>
  </si>
  <si>
    <t>木の香る淡海の家推進事業助成金の確定について</t>
    <phoneticPr fontId="2"/>
  </si>
  <si>
    <t>木の香る淡海の家推進事業助成金の交付決定について</t>
    <rPh sb="12" eb="15">
      <t>ジョセイキ</t>
    </rPh>
    <rPh sb="16" eb="18">
      <t>コウフ</t>
    </rPh>
    <rPh sb="18" eb="20">
      <t>ケッテイ</t>
    </rPh>
    <phoneticPr fontId="2"/>
  </si>
  <si>
    <t>①事業実績書（様式第７ー２号）</t>
    <rPh sb="1" eb="3">
      <t>ジギョウ</t>
    </rPh>
    <rPh sb="3" eb="5">
      <t>ジッセキ</t>
    </rPh>
    <rPh sb="5" eb="6">
      <t>ショ</t>
    </rPh>
    <rPh sb="7" eb="9">
      <t>ヨウシキ</t>
    </rPh>
    <rPh sb="9" eb="10">
      <t>ダイ</t>
    </rPh>
    <rPh sb="13" eb="14">
      <t>ゴウ</t>
    </rPh>
    <phoneticPr fontId="2"/>
  </si>
  <si>
    <t>助成金の交付決定通知を受けた後に提出していただく書類です。</t>
    <rPh sb="0" eb="3">
      <t>ジョセイキン</t>
    </rPh>
    <rPh sb="4" eb="6">
      <t>コウフ</t>
    </rPh>
    <rPh sb="6" eb="8">
      <t>ケッテイ</t>
    </rPh>
    <rPh sb="8" eb="10">
      <t>ツウチ</t>
    </rPh>
    <rPh sb="11" eb="12">
      <t>ウ</t>
    </rPh>
    <rPh sb="14" eb="15">
      <t>ノチ</t>
    </rPh>
    <rPh sb="16" eb="18">
      <t>テイシュツ</t>
    </rPh>
    <rPh sb="24" eb="26">
      <t>ショルイ</t>
    </rPh>
    <phoneticPr fontId="2"/>
  </si>
  <si>
    <t>事業実績書</t>
    <rPh sb="0" eb="2">
      <t>ジギョウ</t>
    </rPh>
    <rPh sb="2" eb="4">
      <t>ジッセキ</t>
    </rPh>
    <rPh sb="4" eb="5">
      <t>ショ</t>
    </rPh>
    <phoneticPr fontId="2"/>
  </si>
  <si>
    <t>様式第1０号</t>
    <rPh sb="0" eb="2">
      <t>ヨウシキ</t>
    </rPh>
    <rPh sb="2" eb="3">
      <t>ダイ</t>
    </rPh>
    <rPh sb="5" eb="6">
      <t>ゴウ</t>
    </rPh>
    <phoneticPr fontId="2"/>
  </si>
  <si>
    <t>様式第７－２号</t>
    <rPh sb="0" eb="2">
      <t>ヨウシキ</t>
    </rPh>
    <rPh sb="2" eb="3">
      <t>ダイ</t>
    </rPh>
    <rPh sb="6" eb="7">
      <t>ゴウ</t>
    </rPh>
    <phoneticPr fontId="2"/>
  </si>
  <si>
    <t>様式第1２号</t>
    <rPh sb="0" eb="2">
      <t>ヨウシキ</t>
    </rPh>
    <rPh sb="2" eb="3">
      <t>ダイ</t>
    </rPh>
    <rPh sb="5" eb="6">
      <t>ゴウ</t>
    </rPh>
    <phoneticPr fontId="2"/>
  </si>
  <si>
    <t>助成金交付手続のシート</t>
    <rPh sb="0" eb="3">
      <t>ジョセイキン</t>
    </rPh>
    <rPh sb="3" eb="5">
      <t>コウフ</t>
    </rPh>
    <rPh sb="5" eb="7">
      <t>テツヅ</t>
    </rPh>
    <phoneticPr fontId="2"/>
  </si>
  <si>
    <t>スギ</t>
    <phoneticPr fontId="2"/>
  </si>
  <si>
    <t>ヒノキ</t>
    <phoneticPr fontId="2"/>
  </si>
  <si>
    <t>マツ</t>
    <phoneticPr fontId="2"/>
  </si>
  <si>
    <t>ﾍﾞｲﾏﾂ</t>
    <phoneticPr fontId="2"/>
  </si>
  <si>
    <t>ﾍﾞｲﾂｶﾞ</t>
    <phoneticPr fontId="2"/>
  </si>
  <si>
    <t>胴差</t>
    <rPh sb="0" eb="2">
      <t>ドウサ</t>
    </rPh>
    <phoneticPr fontId="2"/>
  </si>
  <si>
    <t>方づえ</t>
    <rPh sb="0" eb="1">
      <t>ホウ</t>
    </rPh>
    <phoneticPr fontId="2"/>
  </si>
  <si>
    <t>隅木</t>
    <rPh sb="0" eb="1">
      <t>スミ</t>
    </rPh>
    <rPh sb="1" eb="2">
      <t>キ</t>
    </rPh>
    <phoneticPr fontId="2"/>
  </si>
  <si>
    <t>火打ち</t>
    <rPh sb="0" eb="2">
      <t>ヒウチ</t>
    </rPh>
    <phoneticPr fontId="2"/>
  </si>
  <si>
    <t>地域の木材材積(びわ湖材）</t>
    <rPh sb="0" eb="2">
      <t>チイキ</t>
    </rPh>
    <rPh sb="3" eb="5">
      <t>モクザイ</t>
    </rPh>
    <rPh sb="5" eb="7">
      <t>ザイセキ</t>
    </rPh>
    <rPh sb="10" eb="11">
      <t>コ</t>
    </rPh>
    <rPh sb="11" eb="12">
      <t>ザイ</t>
    </rPh>
    <phoneticPr fontId="2"/>
  </si>
  <si>
    <t>（１）地域木材(びわ湖材）の使用率</t>
    <rPh sb="10" eb="11">
      <t>コ</t>
    </rPh>
    <rPh sb="11" eb="12">
      <t>ザイ</t>
    </rPh>
    <rPh sb="16" eb="17">
      <t>リツ</t>
    </rPh>
    <phoneticPr fontId="2"/>
  </si>
  <si>
    <t>区分</t>
    <rPh sb="0" eb="1">
      <t>ク</t>
    </rPh>
    <rPh sb="1" eb="2">
      <t>ブン</t>
    </rPh>
    <phoneticPr fontId="2"/>
  </si>
  <si>
    <t>本数　枚数</t>
    <rPh sb="0" eb="2">
      <t>ホンスウ</t>
    </rPh>
    <rPh sb="3" eb="5">
      <t>マイスウ</t>
    </rPh>
    <phoneticPr fontId="2"/>
  </si>
  <si>
    <t xml:space="preserve">  　 　他の空白のセルには仮の文字等が入っていますが書き換えてください。</t>
    <rPh sb="5" eb="6">
      <t>ホカ</t>
    </rPh>
    <rPh sb="7" eb="9">
      <t>クウハク</t>
    </rPh>
    <phoneticPr fontId="2"/>
  </si>
  <si>
    <t>壁面材</t>
    <rPh sb="0" eb="2">
      <t>ヘキメン</t>
    </rPh>
    <rPh sb="2" eb="3">
      <t>ザイ</t>
    </rPh>
    <phoneticPr fontId="2"/>
  </si>
  <si>
    <t>床　材</t>
    <rPh sb="0" eb="1">
      <t>ユカ</t>
    </rPh>
    <rPh sb="2" eb="3">
      <t>ザイ</t>
    </rPh>
    <phoneticPr fontId="2"/>
  </si>
  <si>
    <t>構造材計（A)</t>
    <rPh sb="0" eb="3">
      <t>コウゾウザイ</t>
    </rPh>
    <rPh sb="3" eb="4">
      <t>ケイ</t>
    </rPh>
    <phoneticPr fontId="2"/>
  </si>
  <si>
    <t>構造材以外計（B)</t>
    <rPh sb="0" eb="3">
      <t>コウゾウザイ</t>
    </rPh>
    <rPh sb="3" eb="5">
      <t>イガイ</t>
    </rPh>
    <rPh sb="5" eb="6">
      <t>ケイ</t>
    </rPh>
    <phoneticPr fontId="2"/>
  </si>
  <si>
    <t>びわ湖材針葉樹合板（C)</t>
    <rPh sb="2" eb="3">
      <t>コ</t>
    </rPh>
    <rPh sb="3" eb="4">
      <t>ザイ</t>
    </rPh>
    <rPh sb="4" eb="7">
      <t>シンヨウジュ</t>
    </rPh>
    <rPh sb="7" eb="9">
      <t>ゴウバン</t>
    </rPh>
    <phoneticPr fontId="2"/>
  </si>
  <si>
    <t>　　　　　　　構造材以外のびわ湖材計（B+C)</t>
    <rPh sb="7" eb="10">
      <t>コウゾウザイ</t>
    </rPh>
    <rPh sb="10" eb="12">
      <t>イガイ</t>
    </rPh>
    <rPh sb="15" eb="16">
      <t>コ</t>
    </rPh>
    <rPh sb="16" eb="17">
      <t>ザイ</t>
    </rPh>
    <rPh sb="17" eb="18">
      <t>ケイ</t>
    </rPh>
    <phoneticPr fontId="2"/>
  </si>
  <si>
    <t>　　　総木材使用量　　　　　　　　びわ湖材使用量</t>
    <rPh sb="3" eb="4">
      <t>ソウ</t>
    </rPh>
    <rPh sb="4" eb="6">
      <t>モクザイ</t>
    </rPh>
    <rPh sb="6" eb="9">
      <t>シヨウリョウ</t>
    </rPh>
    <rPh sb="19" eb="20">
      <t>コ</t>
    </rPh>
    <rPh sb="20" eb="21">
      <t>ザイ</t>
    </rPh>
    <rPh sb="21" eb="24">
      <t>シヨウリョウ</t>
    </rPh>
    <phoneticPr fontId="2"/>
  </si>
  <si>
    <t>２，助成額（該当区分にチェック）</t>
    <rPh sb="2" eb="5">
      <t>ジョセイガク</t>
    </rPh>
    <rPh sb="6" eb="8">
      <t>ガイトウ</t>
    </rPh>
    <rPh sb="8" eb="10">
      <t>クブン</t>
    </rPh>
    <phoneticPr fontId="2"/>
  </si>
  <si>
    <t>連携しているところにチェックをしてください。</t>
    <rPh sb="0" eb="2">
      <t>レンケイ</t>
    </rPh>
    <phoneticPr fontId="2"/>
  </si>
  <si>
    <t xml:space="preserve"> ・びわ湖材使用内訳書(様式第3号-1・2）　</t>
    <rPh sb="4" eb="5">
      <t>コ</t>
    </rPh>
    <rPh sb="5" eb="6">
      <t>ザイ</t>
    </rPh>
    <rPh sb="6" eb="8">
      <t>シヨウ</t>
    </rPh>
    <rPh sb="8" eb="11">
      <t>ウチワケショ</t>
    </rPh>
    <rPh sb="12" eb="14">
      <t>ヨウシキ</t>
    </rPh>
    <rPh sb="14" eb="15">
      <t>ダイ</t>
    </rPh>
    <rPh sb="16" eb="17">
      <t>ゴウ</t>
    </rPh>
    <phoneticPr fontId="2"/>
  </si>
  <si>
    <t>様式第３号-1・2</t>
    <rPh sb="0" eb="2">
      <t>ヨウシキ</t>
    </rPh>
    <rPh sb="2" eb="3">
      <t>ダイ</t>
    </rPh>
    <rPh sb="4" eb="5">
      <t>ゴウ</t>
    </rPh>
    <phoneticPr fontId="2"/>
  </si>
  <si>
    <t>総木材使用材積)</t>
    <rPh sb="0" eb="1">
      <t>ソウ</t>
    </rPh>
    <rPh sb="1" eb="3">
      <t>モクザイ</t>
    </rPh>
    <rPh sb="3" eb="5">
      <t>シヨウ</t>
    </rPh>
    <rPh sb="5" eb="7">
      <t>ザイセキ</t>
    </rPh>
    <phoneticPr fontId="2"/>
  </si>
  <si>
    <t>様式第１０号に添付</t>
    <rPh sb="0" eb="2">
      <t>ヨウシキ</t>
    </rPh>
    <rPh sb="2" eb="3">
      <t>ダイ</t>
    </rPh>
    <rPh sb="5" eb="6">
      <t>ゴウ</t>
    </rPh>
    <rPh sb="7" eb="9">
      <t>テンプ</t>
    </rPh>
    <phoneticPr fontId="2"/>
  </si>
  <si>
    <t>・様式中の</t>
    <rPh sb="1" eb="3">
      <t>ヨウシキ</t>
    </rPh>
    <rPh sb="3" eb="4">
      <t>チュウ</t>
    </rPh>
    <phoneticPr fontId="2"/>
  </si>
  <si>
    <t xml:space="preserve">    　・他の空白のセルには仮の文字等が入っていますが書き換えてください。</t>
    <rPh sb="6" eb="7">
      <t>ホカ</t>
    </rPh>
    <rPh sb="8" eb="10">
      <t>クウハク</t>
    </rPh>
    <phoneticPr fontId="2"/>
  </si>
  <si>
    <t>（様式第３号-2）</t>
    <rPh sb="1" eb="3">
      <t>ヨウシキ</t>
    </rPh>
    <rPh sb="3" eb="4">
      <t>ダイ</t>
    </rPh>
    <rPh sb="5" eb="6">
      <t>ゴウ</t>
    </rPh>
    <phoneticPr fontId="2"/>
  </si>
  <si>
    <t>※確認検査を受ける前日までに提出してください。</t>
    <rPh sb="1" eb="3">
      <t>カクニン</t>
    </rPh>
    <rPh sb="3" eb="5">
      <t>ケンサ</t>
    </rPh>
    <rPh sb="6" eb="7">
      <t>ウ</t>
    </rPh>
    <rPh sb="9" eb="10">
      <t>マエ</t>
    </rPh>
    <rPh sb="10" eb="11">
      <t>ヒ</t>
    </rPh>
    <rPh sb="14" eb="16">
      <t>テイシュツ</t>
    </rPh>
    <phoneticPr fontId="2"/>
  </si>
  <si>
    <t>確認検査を受ける前までに</t>
    <rPh sb="0" eb="2">
      <t>カクニン</t>
    </rPh>
    <rPh sb="2" eb="4">
      <t>ケンサ</t>
    </rPh>
    <rPh sb="5" eb="6">
      <t>ウ</t>
    </rPh>
    <rPh sb="8" eb="9">
      <t>マエ</t>
    </rPh>
    <phoneticPr fontId="2"/>
  </si>
  <si>
    <t>びわ湖材・びわ湖材製品に○</t>
    <rPh sb="2" eb="3">
      <t>コ</t>
    </rPh>
    <rPh sb="3" eb="4">
      <t>ザイ</t>
    </rPh>
    <rPh sb="7" eb="8">
      <t>コ</t>
    </rPh>
    <rPh sb="8" eb="9">
      <t>ザイ</t>
    </rPh>
    <rPh sb="9" eb="11">
      <t>セイヒン</t>
    </rPh>
    <phoneticPr fontId="2"/>
  </si>
  <si>
    <t>（その他びわ湖材製品）</t>
    <rPh sb="3" eb="4">
      <t>タ</t>
    </rPh>
    <rPh sb="6" eb="7">
      <t>コ</t>
    </rPh>
    <rPh sb="7" eb="8">
      <t>ザイ</t>
    </rPh>
    <rPh sb="8" eb="10">
      <t>セイヒン</t>
    </rPh>
    <phoneticPr fontId="2"/>
  </si>
  <si>
    <t>※全ての構造材を記入して、びわ湖材には○、構造材以外はびわ湖材のみ記載。</t>
    <rPh sb="1" eb="2">
      <t>スベ</t>
    </rPh>
    <rPh sb="4" eb="7">
      <t>コウゾウザイ</t>
    </rPh>
    <rPh sb="8" eb="10">
      <t>キニュウ</t>
    </rPh>
    <rPh sb="15" eb="16">
      <t>コ</t>
    </rPh>
    <rPh sb="16" eb="17">
      <t>ザイ</t>
    </rPh>
    <rPh sb="21" eb="24">
      <t>コウゾウザイ</t>
    </rPh>
    <rPh sb="24" eb="26">
      <t>イガイ</t>
    </rPh>
    <rPh sb="29" eb="30">
      <t>コ</t>
    </rPh>
    <rPh sb="30" eb="31">
      <t>ザイ</t>
    </rPh>
    <rPh sb="33" eb="35">
      <t>キサイ</t>
    </rPh>
    <phoneticPr fontId="2"/>
  </si>
  <si>
    <t>※構造材とは、土台、大引、通柱、管柱、桁・梁、棟木、母屋、小屋束、火打等とする。</t>
    <rPh sb="1" eb="4">
      <t>コウゾウザイ</t>
    </rPh>
    <rPh sb="7" eb="9">
      <t>ドダイ</t>
    </rPh>
    <rPh sb="10" eb="11">
      <t>オオ</t>
    </rPh>
    <rPh sb="11" eb="12">
      <t>ビ</t>
    </rPh>
    <rPh sb="13" eb="14">
      <t>ツウ</t>
    </rPh>
    <rPh sb="14" eb="15">
      <t>ハシラ</t>
    </rPh>
    <rPh sb="16" eb="17">
      <t>クダ</t>
    </rPh>
    <rPh sb="17" eb="18">
      <t>ハシラ</t>
    </rPh>
    <rPh sb="19" eb="20">
      <t>ケタ</t>
    </rPh>
    <rPh sb="21" eb="22">
      <t>ハリ</t>
    </rPh>
    <rPh sb="23" eb="25">
      <t>ムナギ</t>
    </rPh>
    <rPh sb="26" eb="28">
      <t>モヤ</t>
    </rPh>
    <rPh sb="29" eb="31">
      <t>コヤ</t>
    </rPh>
    <rPh sb="31" eb="32">
      <t>ツカ</t>
    </rPh>
    <rPh sb="33" eb="35">
      <t>ヒウチ</t>
    </rPh>
    <rPh sb="35" eb="36">
      <t>トウ</t>
    </rPh>
    <phoneticPr fontId="2"/>
  </si>
  <si>
    <t>納材木材業者が製材(加工）業者でない場合は、下記に製材(加工)された業者名を記入してください。</t>
    <rPh sb="0" eb="2">
      <t>ノウザイ</t>
    </rPh>
    <rPh sb="2" eb="4">
      <t>モクザイ</t>
    </rPh>
    <rPh sb="4" eb="6">
      <t>ギョウシャ</t>
    </rPh>
    <rPh sb="7" eb="9">
      <t>セイザイ</t>
    </rPh>
    <rPh sb="10" eb="12">
      <t>カコウ</t>
    </rPh>
    <rPh sb="13" eb="15">
      <t>ギョウシャ</t>
    </rPh>
    <rPh sb="18" eb="20">
      <t>バアイ</t>
    </rPh>
    <rPh sb="22" eb="24">
      <t>カキ</t>
    </rPh>
    <rPh sb="25" eb="27">
      <t>セイザイ</t>
    </rPh>
    <rPh sb="28" eb="30">
      <t>カコウ</t>
    </rPh>
    <rPh sb="34" eb="37">
      <t>ギョウシャメイ</t>
    </rPh>
    <rPh sb="38" eb="40">
      <t>キニュウ</t>
    </rPh>
    <phoneticPr fontId="2"/>
  </si>
  <si>
    <t>製材(加工)業者名</t>
    <rPh sb="0" eb="2">
      <t>セイザイ</t>
    </rPh>
    <rPh sb="3" eb="5">
      <t>カコウ</t>
    </rPh>
    <rPh sb="6" eb="9">
      <t>ギョウシャメイ</t>
    </rPh>
    <phoneticPr fontId="2"/>
  </si>
  <si>
    <t>県産材取扱業者　　　　　　　　　（びわ湖材産地証明制度認定事業体）</t>
    <rPh sb="0" eb="2">
      <t>ケンサン</t>
    </rPh>
    <rPh sb="2" eb="3">
      <t>ザイ</t>
    </rPh>
    <rPh sb="3" eb="5">
      <t>トリアツカイ</t>
    </rPh>
    <rPh sb="5" eb="7">
      <t>ギョウシャ</t>
    </rPh>
    <rPh sb="19" eb="21">
      <t>コザイ</t>
    </rPh>
    <rPh sb="21" eb="23">
      <t>サンチ</t>
    </rPh>
    <rPh sb="23" eb="25">
      <t>ショウメイ</t>
    </rPh>
    <rPh sb="25" eb="27">
      <t>セイド</t>
    </rPh>
    <rPh sb="27" eb="29">
      <t>ニンテイ</t>
    </rPh>
    <rPh sb="29" eb="32">
      <t>ジギョウタイ</t>
    </rPh>
    <phoneticPr fontId="2"/>
  </si>
  <si>
    <t>　木の香る淡海の家推進事業助成金による、びわ湖材活用した住宅等である確認を受けたいので申請します。</t>
    <rPh sb="1" eb="2">
      <t>キ</t>
    </rPh>
    <rPh sb="3" eb="4">
      <t>カオ</t>
    </rPh>
    <rPh sb="5" eb="7">
      <t>タンカイ</t>
    </rPh>
    <rPh sb="8" eb="9">
      <t>イエ</t>
    </rPh>
    <rPh sb="9" eb="11">
      <t>スイシン</t>
    </rPh>
    <rPh sb="11" eb="13">
      <t>ジギョウ</t>
    </rPh>
    <rPh sb="13" eb="16">
      <t>ジョセイキン</t>
    </rPh>
    <rPh sb="22" eb="24">
      <t>コザイ</t>
    </rPh>
    <rPh sb="24" eb="26">
      <t>カツヨウ</t>
    </rPh>
    <rPh sb="28" eb="30">
      <t>ジュウタク</t>
    </rPh>
    <rPh sb="30" eb="31">
      <t>トウ</t>
    </rPh>
    <rPh sb="34" eb="36">
      <t>カクニン</t>
    </rPh>
    <rPh sb="37" eb="38">
      <t>ウ</t>
    </rPh>
    <rPh sb="43" eb="45">
      <t>シンセイ</t>
    </rPh>
    <phoneticPr fontId="2"/>
  </si>
  <si>
    <t>　木の香る淡海の家推進事業助成金による事業であることを確認しました。</t>
    <rPh sb="1" eb="2">
      <t>キ</t>
    </rPh>
    <rPh sb="3" eb="4">
      <t>カオ</t>
    </rPh>
    <rPh sb="5" eb="7">
      <t>タンカイ</t>
    </rPh>
    <rPh sb="8" eb="9">
      <t>イエ</t>
    </rPh>
    <rPh sb="9" eb="11">
      <t>スイシン</t>
    </rPh>
    <rPh sb="11" eb="13">
      <t>ジギョウ</t>
    </rPh>
    <rPh sb="13" eb="16">
      <t>ジョセイキン</t>
    </rPh>
    <rPh sb="19" eb="21">
      <t>ジギョウ</t>
    </rPh>
    <rPh sb="27" eb="29">
      <t>カクニン</t>
    </rPh>
    <phoneticPr fontId="2"/>
  </si>
  <si>
    <t>県産木材活用推進協議会長　様</t>
    <rPh sb="0" eb="1">
      <t>ケン</t>
    </rPh>
    <rPh sb="1" eb="2">
      <t>サン</t>
    </rPh>
    <rPh sb="2" eb="4">
      <t>モクザイ</t>
    </rPh>
    <rPh sb="4" eb="6">
      <t>カツヨウ</t>
    </rPh>
    <rPh sb="6" eb="8">
      <t>スイシン</t>
    </rPh>
    <rPh sb="8" eb="10">
      <t>キョウギ</t>
    </rPh>
    <rPh sb="10" eb="12">
      <t>カイチョウ</t>
    </rPh>
    <rPh sb="13" eb="14">
      <t>サマ</t>
    </rPh>
    <phoneticPr fontId="2"/>
  </si>
  <si>
    <t>（様式第３号-１）</t>
    <rPh sb="1" eb="3">
      <t>ヨウシキ</t>
    </rPh>
    <rPh sb="3" eb="4">
      <t>ダイ</t>
    </rPh>
    <rPh sb="5" eb="6">
      <t>ゴウ</t>
    </rPh>
    <phoneticPr fontId="2"/>
  </si>
  <si>
    <t>樹種</t>
    <rPh sb="0" eb="2">
      <t>ジュシュ</t>
    </rPh>
    <phoneticPr fontId="2"/>
  </si>
  <si>
    <t>構造材</t>
    <rPh sb="0" eb="3">
      <t>コウゾウザイ</t>
    </rPh>
    <phoneticPr fontId="2"/>
  </si>
  <si>
    <t>構造材以外</t>
    <rPh sb="0" eb="3">
      <t>コウゾウザイ</t>
    </rPh>
    <rPh sb="3" eb="5">
      <t>イガイ</t>
    </rPh>
    <phoneticPr fontId="2"/>
  </si>
  <si>
    <t>長さ</t>
    <rPh sb="0" eb="1">
      <t>ナガ</t>
    </rPh>
    <phoneticPr fontId="2"/>
  </si>
  <si>
    <r>
      <rPr>
        <sz val="10"/>
        <rFont val="HG丸ｺﾞｼｯｸM-PRO"/>
        <family val="3"/>
        <charset val="128"/>
      </rPr>
      <t>ＦＡＸ</t>
    </r>
    <r>
      <rPr>
        <sz val="11"/>
        <rFont val="HG丸ｺﾞｼｯｸM-PRO"/>
        <family val="3"/>
        <charset val="128"/>
      </rPr>
      <t>番号</t>
    </r>
    <rPh sb="3" eb="5">
      <t>バンゴウ</t>
    </rPh>
    <phoneticPr fontId="2"/>
  </si>
  <si>
    <t>②確認書類（びわ湖材証明書、びわ湖材製品証明書、納品伝票等の支払関係書類）等</t>
    <rPh sb="1" eb="3">
      <t>カクニン</t>
    </rPh>
    <rPh sb="3" eb="5">
      <t>ショルイ</t>
    </rPh>
    <rPh sb="8" eb="13">
      <t>コザイショウメイショ</t>
    </rPh>
    <rPh sb="16" eb="23">
      <t>コザイセイヒンショウメイショ</t>
    </rPh>
    <rPh sb="24" eb="26">
      <t>ノウヒン</t>
    </rPh>
    <rPh sb="26" eb="28">
      <t>デンピョウ</t>
    </rPh>
    <rPh sb="28" eb="29">
      <t>トウ</t>
    </rPh>
    <rPh sb="30" eb="32">
      <t>シハライ</t>
    </rPh>
    <rPh sb="32" eb="34">
      <t>カンケイ</t>
    </rPh>
    <rPh sb="34" eb="36">
      <t>ショルイ</t>
    </rPh>
    <rPh sb="37" eb="38">
      <t>トウ</t>
    </rPh>
    <phoneticPr fontId="2"/>
  </si>
  <si>
    <t>㎡</t>
    <phoneticPr fontId="48"/>
  </si>
  <si>
    <r>
      <t>木材全体の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0" eb="2">
      <t>モクザイ</t>
    </rPh>
    <rPh sb="2" eb="4">
      <t>ゼンタイ</t>
    </rPh>
    <rPh sb="6" eb="8">
      <t>タンソ</t>
    </rPh>
    <rPh sb="8" eb="10">
      <t>チョゾウ</t>
    </rPh>
    <rPh sb="10" eb="11">
      <t>リョウ</t>
    </rPh>
    <rPh sb="16" eb="18">
      <t>カンサン</t>
    </rPh>
    <phoneticPr fontId="48"/>
  </si>
  <si>
    <t>木材全体
利用量</t>
    <rPh sb="0" eb="2">
      <t>モクザイ</t>
    </rPh>
    <rPh sb="2" eb="4">
      <t>ゼンタイ</t>
    </rPh>
    <rPh sb="5" eb="7">
      <t>リヨウ</t>
    </rPh>
    <rPh sb="7" eb="8">
      <t>リョウ</t>
    </rPh>
    <phoneticPr fontId="48"/>
  </si>
  <si>
    <t>びわ湖材
利用量</t>
    <rPh sb="2" eb="3">
      <t>コ</t>
    </rPh>
    <rPh sb="3" eb="4">
      <t>ザイ</t>
    </rPh>
    <rPh sb="5" eb="7">
      <t>リヨウ</t>
    </rPh>
    <rPh sb="7" eb="8">
      <t>リョウ</t>
    </rPh>
    <phoneticPr fontId="45"/>
  </si>
  <si>
    <t>延べ床面積</t>
    <rPh sb="0" eb="1">
      <t>ノ</t>
    </rPh>
    <rPh sb="2" eb="3">
      <t>ユカ</t>
    </rPh>
    <rPh sb="3" eb="5">
      <t>メンセキ</t>
    </rPh>
    <phoneticPr fontId="48"/>
  </si>
  <si>
    <t>　</t>
    <phoneticPr fontId="51"/>
  </si>
  <si>
    <t>建築場所</t>
    <rPh sb="0" eb="4">
      <t>ケンチクバショ</t>
    </rPh>
    <phoneticPr fontId="51"/>
  </si>
  <si>
    <t>申請者（工務店等）</t>
    <rPh sb="0" eb="3">
      <t>シンセイシャ</t>
    </rPh>
    <rPh sb="4" eb="8">
      <t>コウムテントウ</t>
    </rPh>
    <phoneticPr fontId="51"/>
  </si>
  <si>
    <r>
      <t>建物に利用した木材に係る炭素貯蔵量（ＣＯ</t>
    </r>
    <r>
      <rPr>
        <sz val="10"/>
        <color theme="1"/>
        <rFont val="ＭＳ Ｐゴシック"/>
        <family val="3"/>
        <charset val="128"/>
        <scheme val="minor"/>
      </rPr>
      <t>2</t>
    </r>
    <r>
      <rPr>
        <sz val="14"/>
        <color theme="1"/>
        <rFont val="ＭＳ Ｐゴシック"/>
        <family val="3"/>
        <charset val="128"/>
        <scheme val="minor"/>
      </rPr>
      <t>換算）</t>
    </r>
    <rPh sb="0" eb="2">
      <t>タテモノ</t>
    </rPh>
    <rPh sb="3" eb="5">
      <t>リヨウ</t>
    </rPh>
    <rPh sb="7" eb="9">
      <t>モクザイ</t>
    </rPh>
    <rPh sb="10" eb="11">
      <t>カカ</t>
    </rPh>
    <rPh sb="12" eb="14">
      <t>タンソ</t>
    </rPh>
    <rPh sb="14" eb="16">
      <t>チョゾウ</t>
    </rPh>
    <rPh sb="16" eb="17">
      <t>リョウ</t>
    </rPh>
    <rPh sb="21" eb="23">
      <t>カンサン</t>
    </rPh>
    <phoneticPr fontId="48"/>
  </si>
  <si>
    <t>合計</t>
    <rPh sb="0" eb="2">
      <t>ゴウケイ</t>
    </rPh>
    <phoneticPr fontId="48"/>
  </si>
  <si>
    <t>樹種不明</t>
    <rPh sb="0" eb="2">
      <t>ジュシュ</t>
    </rPh>
    <rPh sb="2" eb="4">
      <t>フメイ</t>
    </rPh>
    <phoneticPr fontId="48"/>
  </si>
  <si>
    <t>パーティクルボード</t>
    <phoneticPr fontId="51"/>
  </si>
  <si>
    <t>木質ボード（パーティクルボード）</t>
    <rPh sb="0" eb="2">
      <t>モクシツ</t>
    </rPh>
    <phoneticPr fontId="48"/>
  </si>
  <si>
    <t>パーティクルボード</t>
    <phoneticPr fontId="48"/>
  </si>
  <si>
    <t>スギ</t>
  </si>
  <si>
    <t>非構造用合板</t>
    <rPh sb="0" eb="1">
      <t>ヒ</t>
    </rPh>
    <rPh sb="1" eb="4">
      <t>コウゾウヨウ</t>
    </rPh>
    <rPh sb="4" eb="6">
      <t>ゴウハン</t>
    </rPh>
    <phoneticPr fontId="48"/>
  </si>
  <si>
    <t>合板区分（合板・ＬＶＬ等）</t>
    <rPh sb="0" eb="2">
      <t>ゴウハン</t>
    </rPh>
    <rPh sb="2" eb="4">
      <t>クブン</t>
    </rPh>
    <rPh sb="5" eb="7">
      <t>ゴウバン</t>
    </rPh>
    <rPh sb="11" eb="12">
      <t>ナド</t>
    </rPh>
    <phoneticPr fontId="48"/>
  </si>
  <si>
    <t>スギ・ヒノキ</t>
    <phoneticPr fontId="48"/>
  </si>
  <si>
    <t>構造用合板</t>
    <rPh sb="0" eb="3">
      <t>コウゾウヨウ</t>
    </rPh>
    <rPh sb="3" eb="5">
      <t>ゴウハン</t>
    </rPh>
    <phoneticPr fontId="48"/>
  </si>
  <si>
    <t>ヒノキ</t>
  </si>
  <si>
    <t>集成材（スギ＋ヒノキ）　構造材のうちヒノキ</t>
    <rPh sb="0" eb="3">
      <t>シュウセイザイ</t>
    </rPh>
    <rPh sb="12" eb="15">
      <t>コウゾウザイ</t>
    </rPh>
    <phoneticPr fontId="48"/>
  </si>
  <si>
    <t>製材区分（製材・集成材・ＣＬＴ等）</t>
    <rPh sb="0" eb="2">
      <t>セイザイ</t>
    </rPh>
    <rPh sb="2" eb="4">
      <t>クブン</t>
    </rPh>
    <rPh sb="5" eb="7">
      <t>セイザイ</t>
    </rPh>
    <rPh sb="8" eb="11">
      <t>シュウセイザイ</t>
    </rPh>
    <rPh sb="15" eb="16">
      <t>トウ</t>
    </rPh>
    <phoneticPr fontId="48"/>
  </si>
  <si>
    <t>集成材（スギ＋ヒノキ）　構造材のうちスギ</t>
    <rPh sb="0" eb="3">
      <t>シュウセイザイ</t>
    </rPh>
    <rPh sb="12" eb="15">
      <t>コウゾウザイ</t>
    </rPh>
    <phoneticPr fontId="48"/>
  </si>
  <si>
    <t>ベイマツ</t>
  </si>
  <si>
    <t>集成材（国産材ラミナ＋外材ラミナ） 構造材</t>
    <rPh sb="0" eb="3">
      <t>シュウセイザイ</t>
    </rPh>
    <rPh sb="4" eb="7">
      <t>コクサンザイ</t>
    </rPh>
    <rPh sb="11" eb="13">
      <t>ガイザイ</t>
    </rPh>
    <rPh sb="18" eb="21">
      <t>コウゾウザイ</t>
    </rPh>
    <phoneticPr fontId="48"/>
  </si>
  <si>
    <t>○.○○</t>
    <phoneticPr fontId="48"/>
  </si>
  <si>
    <t>○○○</t>
    <phoneticPr fontId="48"/>
  </si>
  <si>
    <t>枠組壁工法構造用製材</t>
    <rPh sb="0" eb="2">
      <t>ワクグ</t>
    </rPh>
    <rPh sb="2" eb="3">
      <t>カベ</t>
    </rPh>
    <rPh sb="3" eb="5">
      <t>コウホウ</t>
    </rPh>
    <rPh sb="5" eb="8">
      <t>コウゾウヨウ</t>
    </rPh>
    <rPh sb="8" eb="10">
      <t>セイザイ</t>
    </rPh>
    <phoneticPr fontId="48"/>
  </si>
  <si>
    <t>フローリング　200m2</t>
    <phoneticPr fontId="48"/>
  </si>
  <si>
    <t>スギ</t>
    <phoneticPr fontId="48"/>
  </si>
  <si>
    <t>集成材　柱</t>
    <rPh sb="0" eb="3">
      <t>シュウセイザイ</t>
    </rPh>
    <rPh sb="4" eb="5">
      <t>ハシラ</t>
    </rPh>
    <phoneticPr fontId="48"/>
  </si>
  <si>
    <t>105mm正角3.65材</t>
    <rPh sb="5" eb="7">
      <t>ショウカク</t>
    </rPh>
    <rPh sb="11" eb="12">
      <t>ザイ</t>
    </rPh>
    <phoneticPr fontId="48"/>
  </si>
  <si>
    <t>木材の密度
[単位:t/㎥]</t>
    <phoneticPr fontId="48"/>
  </si>
  <si>
    <t>利用量
[単位:㎥]</t>
    <rPh sb="0" eb="2">
      <t>リヨウ</t>
    </rPh>
    <rPh sb="2" eb="3">
      <t>リョウ</t>
    </rPh>
    <rPh sb="5" eb="7">
      <t>タンイ</t>
    </rPh>
    <phoneticPr fontId="48"/>
  </si>
  <si>
    <t>樹種</t>
    <rPh sb="0" eb="2">
      <t>ジュシュ</t>
    </rPh>
    <phoneticPr fontId="48"/>
  </si>
  <si>
    <r>
      <t>びわ湖材以外
[単位:t-CO</t>
    </r>
    <r>
      <rPr>
        <vertAlign val="subscript"/>
        <sz val="14"/>
        <rFont val="BIZ UDPゴシック"/>
        <family val="3"/>
        <charset val="128"/>
      </rPr>
      <t>2</t>
    </r>
    <r>
      <rPr>
        <sz val="14"/>
        <rFont val="BIZ UDPゴシック"/>
        <family val="3"/>
        <charset val="128"/>
      </rPr>
      <t>]</t>
    </r>
    <rPh sb="2" eb="3">
      <t>コ</t>
    </rPh>
    <rPh sb="3" eb="4">
      <t>ザイ</t>
    </rPh>
    <rPh sb="4" eb="6">
      <t>イガイ</t>
    </rPh>
    <phoneticPr fontId="48"/>
  </si>
  <si>
    <r>
      <t>びわ湖材
[単位:t-CO</t>
    </r>
    <r>
      <rPr>
        <vertAlign val="subscript"/>
        <sz val="14"/>
        <rFont val="BIZ UDPゴシック"/>
        <family val="3"/>
        <charset val="128"/>
      </rPr>
      <t>2</t>
    </r>
    <r>
      <rPr>
        <sz val="14"/>
        <rFont val="BIZ UDPゴシック"/>
        <family val="3"/>
        <charset val="128"/>
      </rPr>
      <t>]</t>
    </r>
    <rPh sb="2" eb="3">
      <t>コ</t>
    </rPh>
    <rPh sb="3" eb="4">
      <t>ザイ</t>
    </rPh>
    <phoneticPr fontId="48"/>
  </si>
  <si>
    <t>合計
[単位:㎥]</t>
    <rPh sb="0" eb="2">
      <t>ゴウケイ</t>
    </rPh>
    <rPh sb="4" eb="6">
      <t>タンイ</t>
    </rPh>
    <phoneticPr fontId="48"/>
  </si>
  <si>
    <t>びわ湖材材以外（他県産材・外国産材）</t>
    <rPh sb="2" eb="3">
      <t>コ</t>
    </rPh>
    <rPh sb="3" eb="4">
      <t>ザイ</t>
    </rPh>
    <rPh sb="4" eb="5">
      <t>ザイ</t>
    </rPh>
    <rPh sb="5" eb="7">
      <t>イガイ</t>
    </rPh>
    <rPh sb="8" eb="9">
      <t>ホカ</t>
    </rPh>
    <rPh sb="9" eb="10">
      <t>ケン</t>
    </rPh>
    <rPh sb="10" eb="12">
      <t>サンザイ</t>
    </rPh>
    <rPh sb="13" eb="15">
      <t>ガイコク</t>
    </rPh>
    <rPh sb="15" eb="17">
      <t>サンザイ</t>
    </rPh>
    <phoneticPr fontId="45"/>
  </si>
  <si>
    <t>びわ湖材</t>
    <rPh sb="2" eb="3">
      <t>コ</t>
    </rPh>
    <rPh sb="3" eb="4">
      <t>ザイ</t>
    </rPh>
    <phoneticPr fontId="45"/>
  </si>
  <si>
    <t>部材、製品名等</t>
    <rPh sb="0" eb="2">
      <t>ブザイ</t>
    </rPh>
    <rPh sb="3" eb="6">
      <t>セイヒンメイ</t>
    </rPh>
    <rPh sb="6" eb="7">
      <t>トウ</t>
    </rPh>
    <phoneticPr fontId="48"/>
  </si>
  <si>
    <t>産地別の内訳</t>
    <rPh sb="0" eb="2">
      <t>サンチ</t>
    </rPh>
    <rPh sb="2" eb="3">
      <t>ベツ</t>
    </rPh>
    <rPh sb="4" eb="6">
      <t>ウチワケ</t>
    </rPh>
    <phoneticPr fontId="48"/>
  </si>
  <si>
    <r>
      <t>建築物に利用した炭素貯蔵量
[単位:t-CO</t>
    </r>
    <r>
      <rPr>
        <vertAlign val="subscript"/>
        <sz val="14"/>
        <color theme="1"/>
        <rFont val="BIZ UDPゴシック"/>
        <family val="3"/>
        <charset val="128"/>
      </rPr>
      <t>2</t>
    </r>
    <r>
      <rPr>
        <sz val="14"/>
        <color theme="1"/>
        <rFont val="BIZ UDPゴシック"/>
        <family val="3"/>
        <charset val="128"/>
      </rPr>
      <t>]</t>
    </r>
    <rPh sb="0" eb="3">
      <t>ケンチクブツ</t>
    </rPh>
    <rPh sb="4" eb="6">
      <t>リヨウ</t>
    </rPh>
    <rPh sb="8" eb="10">
      <t>タンソ</t>
    </rPh>
    <rPh sb="10" eb="12">
      <t>チョゾウ</t>
    </rPh>
    <rPh sb="12" eb="13">
      <t>リョウ</t>
    </rPh>
    <rPh sb="15" eb="17">
      <t>タンイ</t>
    </rPh>
    <phoneticPr fontId="48"/>
  </si>
  <si>
    <t>木材の炭素含有率</t>
    <rPh sb="0" eb="2">
      <t>モクザイ</t>
    </rPh>
    <rPh sb="3" eb="5">
      <t>タンソ</t>
    </rPh>
    <rPh sb="5" eb="7">
      <t>ガンユウ</t>
    </rPh>
    <rPh sb="7" eb="8">
      <t>リツ</t>
    </rPh>
    <phoneticPr fontId="48"/>
  </si>
  <si>
    <t>建築物に利用した木材の量　[単位:㎥]</t>
    <rPh sb="0" eb="3">
      <t>ケンチクブツ</t>
    </rPh>
    <rPh sb="4" eb="6">
      <t>リヨウ</t>
    </rPh>
    <rPh sb="8" eb="10">
      <t>モクザイ</t>
    </rPh>
    <rPh sb="11" eb="12">
      <t>リョウ</t>
    </rPh>
    <rPh sb="14" eb="16">
      <t>タンイ</t>
    </rPh>
    <phoneticPr fontId="48"/>
  </si>
  <si>
    <t>区分</t>
    <rPh sb="0" eb="2">
      <t>クブン</t>
    </rPh>
    <phoneticPr fontId="48"/>
  </si>
  <si>
    <t>No</t>
    <phoneticPr fontId="48"/>
  </si>
  <si>
    <t>◆セルの色について、青は必須入力（記述又はプルダウン）、　オレンジは任意入力、　白は自動計算</t>
    <rPh sb="10" eb="11">
      <t>アオ</t>
    </rPh>
    <rPh sb="19" eb="20">
      <t>マタ</t>
    </rPh>
    <phoneticPr fontId="48"/>
  </si>
  <si>
    <t>算定者（連絡者）</t>
    <rPh sb="0" eb="2">
      <t>サンテイ</t>
    </rPh>
    <rPh sb="2" eb="3">
      <t>シャ</t>
    </rPh>
    <rPh sb="4" eb="6">
      <t>レンラク</t>
    </rPh>
    <rPh sb="6" eb="7">
      <t>シャ</t>
    </rPh>
    <phoneticPr fontId="45"/>
  </si>
  <si>
    <t>延べ床面積</t>
    <rPh sb="0" eb="1">
      <t>ノ</t>
    </rPh>
    <rPh sb="2" eb="5">
      <t>ユカメンセキ</t>
    </rPh>
    <phoneticPr fontId="45"/>
  </si>
  <si>
    <t>建築場所</t>
    <rPh sb="0" eb="2">
      <t>ケンチク</t>
    </rPh>
    <rPh sb="2" eb="4">
      <t>バショ</t>
    </rPh>
    <phoneticPr fontId="45"/>
  </si>
  <si>
    <t>会社名</t>
    <rPh sb="0" eb="3">
      <t>カイシャメイ</t>
    </rPh>
    <phoneticPr fontId="45"/>
  </si>
  <si>
    <t>算定年月日</t>
    <rPh sb="0" eb="2">
      <t>サンテイ</t>
    </rPh>
    <rPh sb="2" eb="5">
      <t>ネンガッピ</t>
    </rPh>
    <phoneticPr fontId="48"/>
  </si>
  <si>
    <t>びわ湖材以外（びわ湖材・びわ湖材以外の区分不明を含む）</t>
    <rPh sb="2" eb="3">
      <t>コ</t>
    </rPh>
    <rPh sb="3" eb="4">
      <t>ザイ</t>
    </rPh>
    <rPh sb="9" eb="10">
      <t>コ</t>
    </rPh>
    <rPh sb="14" eb="15">
      <t>コ</t>
    </rPh>
    <phoneticPr fontId="45"/>
  </si>
  <si>
    <t>④</t>
    <phoneticPr fontId="48"/>
  </si>
  <si>
    <t>ブラックチェリー</t>
    <phoneticPr fontId="48"/>
  </si>
  <si>
    <t>③</t>
    <phoneticPr fontId="48"/>
  </si>
  <si>
    <t>ドイツトウヒ（オウシュウトウヒ）</t>
    <phoneticPr fontId="48"/>
  </si>
  <si>
    <t>②</t>
    <phoneticPr fontId="48"/>
  </si>
  <si>
    <t>ロッジボールパイン</t>
    <phoneticPr fontId="48"/>
  </si>
  <si>
    <t>シトカスプルース</t>
    <phoneticPr fontId="48"/>
  </si>
  <si>
    <t xml:space="preserve">                                                                                                                                                                                                                                                                                                                                                                                                                                                                                                                                                                                                                                                                                                                                                                                                                                                                                                                                                                                                                                                                               </t>
    <phoneticPr fontId="48"/>
  </si>
  <si>
    <t>エンゲルマンスプルース</t>
    <phoneticPr fontId="48"/>
  </si>
  <si>
    <t>オウシュウアカマツ</t>
    <phoneticPr fontId="48"/>
  </si>
  <si>
    <t>①</t>
    <phoneticPr fontId="48"/>
  </si>
  <si>
    <t>カリビアマツ</t>
  </si>
  <si>
    <t>ベニヒ</t>
  </si>
  <si>
    <t>タイワンヒノキ</t>
  </si>
  <si>
    <t>リグナムパイタ</t>
  </si>
  <si>
    <t>セドロ</t>
  </si>
  <si>
    <t>ホンデュラスローズウッド</t>
  </si>
  <si>
    <t>キングウッド</t>
  </si>
  <si>
    <t>ココボロ</t>
  </si>
  <si>
    <t>ブラジリアンローズウッド</t>
  </si>
  <si>
    <t>グリーンハート</t>
  </si>
  <si>
    <t>オベチエ</t>
  </si>
  <si>
    <t>マンソニア</t>
  </si>
  <si>
    <t>マコレ</t>
  </si>
  <si>
    <t>イロコ</t>
  </si>
  <si>
    <t>アボディラ</t>
  </si>
  <si>
    <t>アフリカンマホガニー</t>
  </si>
  <si>
    <t>サペリ</t>
  </si>
  <si>
    <t>ケヤキ</t>
  </si>
  <si>
    <t>アフリカンパドゥク</t>
  </si>
  <si>
    <t>ハルニレ</t>
  </si>
  <si>
    <t>ウェンジ</t>
  </si>
  <si>
    <t>シナノキ</t>
  </si>
  <si>
    <t>ブビンガ</t>
  </si>
  <si>
    <t>ドロノキ</t>
  </si>
  <si>
    <t>オバンコール</t>
  </si>
  <si>
    <t>キハダ</t>
  </si>
  <si>
    <t>アフリカンブラックウッド</t>
  </si>
  <si>
    <t>ヤマザクラ</t>
  </si>
  <si>
    <t>アフロルモシア</t>
  </si>
  <si>
    <t>ヤマトアオダモ</t>
  </si>
  <si>
    <t>アファラ</t>
  </si>
  <si>
    <t>アオダモ</t>
  </si>
  <si>
    <t>イディグボ</t>
  </si>
  <si>
    <t>トネリコ</t>
  </si>
  <si>
    <t>オクメ</t>
  </si>
  <si>
    <t>シオジ</t>
  </si>
  <si>
    <t>チーク</t>
  </si>
  <si>
    <t>ヤチダモ</t>
  </si>
  <si>
    <t>メリナ</t>
  </si>
  <si>
    <t>ヤマグワ</t>
  </si>
  <si>
    <t>メンクラン</t>
  </si>
  <si>
    <t>ホオノキ</t>
  </si>
  <si>
    <t>アンベロイ</t>
  </si>
  <si>
    <t>イヌエンジュ</t>
  </si>
  <si>
    <t>ニャトー</t>
  </si>
  <si>
    <t>タブノキ</t>
  </si>
  <si>
    <t>タウン</t>
  </si>
  <si>
    <t>クスノキ</t>
  </si>
  <si>
    <t>カランパヤン</t>
  </si>
  <si>
    <t>サワグルミ</t>
  </si>
  <si>
    <t>カメレレ</t>
  </si>
  <si>
    <t>オニグルミ</t>
  </si>
  <si>
    <t>ジョンコン</t>
  </si>
  <si>
    <t>トチノキ</t>
  </si>
  <si>
    <t>カリン</t>
  </si>
  <si>
    <t>イスノキ</t>
  </si>
  <si>
    <t>メンガリス</t>
  </si>
  <si>
    <t>ウバメガシ</t>
  </si>
  <si>
    <t>ケンパス</t>
  </si>
  <si>
    <t>コナラ</t>
  </si>
  <si>
    <t>クイラ</t>
  </si>
  <si>
    <t>ミズナラ</t>
  </si>
  <si>
    <t>ローズウッド</t>
  </si>
  <si>
    <t>クヌギ</t>
  </si>
  <si>
    <t>ファルカータ</t>
  </si>
  <si>
    <t>シラカシ</t>
  </si>
  <si>
    <t>ビリアン</t>
  </si>
  <si>
    <t>アラカシ</t>
  </si>
  <si>
    <t>ゲロンガン</t>
  </si>
  <si>
    <t>イチイガシ</t>
  </si>
  <si>
    <t>ラミン</t>
  </si>
  <si>
    <t>アカガシ</t>
  </si>
  <si>
    <t>マラス</t>
  </si>
  <si>
    <t>イヌブナ</t>
  </si>
  <si>
    <t>ゴムノキ</t>
  </si>
  <si>
    <t>ブナ</t>
  </si>
  <si>
    <t>ニューギニアバスウッド</t>
  </si>
  <si>
    <t>スダジイ</t>
  </si>
  <si>
    <t>ギアム</t>
  </si>
  <si>
    <t>コジイ</t>
  </si>
  <si>
    <t>メラワン</t>
  </si>
  <si>
    <t>クリ</t>
  </si>
  <si>
    <t>メルサワ</t>
  </si>
  <si>
    <t>カキ</t>
  </si>
  <si>
    <t>ディレニア</t>
  </si>
  <si>
    <t>ミズキ</t>
  </si>
  <si>
    <t>ビヌアン</t>
  </si>
  <si>
    <t>カツラ</t>
  </si>
  <si>
    <t>カナリウム</t>
  </si>
  <si>
    <t>ツゲ</t>
  </si>
  <si>
    <t>バルサ</t>
  </si>
  <si>
    <t>キリ</t>
  </si>
  <si>
    <t>プライ</t>
  </si>
  <si>
    <t>アサダ</t>
  </si>
  <si>
    <t>レンガス</t>
  </si>
  <si>
    <t>オノオレカンバ</t>
  </si>
  <si>
    <t>テレンタン</t>
  </si>
  <si>
    <t>シラカンバ</t>
  </si>
  <si>
    <t>カシヤマツ</t>
  </si>
  <si>
    <t>マカンバ</t>
  </si>
  <si>
    <t>クリンキパイン</t>
  </si>
  <si>
    <t>セン</t>
  </si>
  <si>
    <t>アガチス</t>
  </si>
  <si>
    <t>イタヤカエデ</t>
  </si>
  <si>
    <t>ドイツトウヒ（オウシュウトウヒ）</t>
  </si>
  <si>
    <t>ベニマツ</t>
  </si>
  <si>
    <t>カヤ</t>
  </si>
  <si>
    <t>オウシュウアカマツ</t>
  </si>
  <si>
    <t>ホワイトアッシュ</t>
  </si>
  <si>
    <t>イチイ</t>
  </si>
  <si>
    <t>ラジアタマツ</t>
  </si>
  <si>
    <t>ブラックウォールナット</t>
  </si>
  <si>
    <t>コウヤマキ</t>
  </si>
  <si>
    <t>ベイスギ</t>
  </si>
  <si>
    <t>ヒッコリー</t>
  </si>
  <si>
    <t>イヌマキ</t>
  </si>
  <si>
    <t>ベイヒバ</t>
  </si>
  <si>
    <t>サトウカエデ</t>
  </si>
  <si>
    <t>ツガ</t>
  </si>
  <si>
    <t>ベイヒ</t>
  </si>
  <si>
    <t>センペルセコイア</t>
    <phoneticPr fontId="48"/>
  </si>
  <si>
    <t>トガサワラ</t>
  </si>
  <si>
    <t>ベイツガ</t>
  </si>
  <si>
    <t>マツ類（ソフトパイン）（Western white pine）</t>
  </si>
  <si>
    <t>クロマツ</t>
  </si>
  <si>
    <t>マツ類（ソフトパイン）（Sugar pine）</t>
  </si>
  <si>
    <t>ヒメコマツ</t>
  </si>
  <si>
    <t>マツ類（ハードパイン）（三葉松）</t>
  </si>
  <si>
    <t>モミ</t>
  </si>
  <si>
    <t>アカマツ</t>
    <phoneticPr fontId="48"/>
  </si>
  <si>
    <t>マツ類（ハードパイン）（二葉松）</t>
    <rPh sb="13" eb="14">
      <t>ハ</t>
    </rPh>
    <phoneticPr fontId="64"/>
  </si>
  <si>
    <t>イチョウ</t>
  </si>
  <si>
    <t>ヒノキ</t>
    <phoneticPr fontId="48"/>
  </si>
  <si>
    <t>アスナロ</t>
  </si>
  <si>
    <t>ネズコ</t>
  </si>
  <si>
    <t>○びわ湖材以外プルダウンリスト</t>
    <rPh sb="3" eb="4">
      <t>コ</t>
    </rPh>
    <rPh sb="4" eb="5">
      <t>ザイ</t>
    </rPh>
    <rPh sb="5" eb="7">
      <t>イガイ</t>
    </rPh>
    <phoneticPr fontId="48"/>
  </si>
  <si>
    <t>サワラ</t>
  </si>
  <si>
    <t>エゾマツ</t>
    <phoneticPr fontId="48"/>
  </si>
  <si>
    <t>トドマツ</t>
    <phoneticPr fontId="48"/>
  </si>
  <si>
    <t>カラマツ</t>
    <phoneticPr fontId="48"/>
  </si>
  <si>
    <t>木質ボード（軟質繊維板）</t>
    <rPh sb="0" eb="2">
      <t>モクシツ</t>
    </rPh>
    <rPh sb="6" eb="8">
      <t>ナンシツ</t>
    </rPh>
    <rPh sb="8" eb="10">
      <t>センイ</t>
    </rPh>
    <rPh sb="10" eb="11">
      <t>イタ</t>
    </rPh>
    <phoneticPr fontId="48"/>
  </si>
  <si>
    <t>木質ボード（中質繊維板）</t>
    <rPh sb="0" eb="2">
      <t>モクシツ</t>
    </rPh>
    <rPh sb="6" eb="8">
      <t>チュウシツ</t>
    </rPh>
    <rPh sb="8" eb="10">
      <t>センイ</t>
    </rPh>
    <rPh sb="10" eb="11">
      <t>イタ</t>
    </rPh>
    <phoneticPr fontId="48"/>
  </si>
  <si>
    <t>木質ボード（硬質繊維板）</t>
    <rPh sb="0" eb="2">
      <t>モクシツ</t>
    </rPh>
    <rPh sb="6" eb="8">
      <t>コウシツ</t>
    </rPh>
    <rPh sb="8" eb="10">
      <t>センイ</t>
    </rPh>
    <rPh sb="10" eb="11">
      <t>イタ</t>
    </rPh>
    <phoneticPr fontId="48"/>
  </si>
  <si>
    <t>引用元</t>
    <rPh sb="0" eb="2">
      <t>インヨウ</t>
    </rPh>
    <rPh sb="2" eb="3">
      <t>モト</t>
    </rPh>
    <phoneticPr fontId="48"/>
  </si>
  <si>
    <t>木材の密度[t/㎥]
G列×0.87</t>
    <rPh sb="0" eb="2">
      <t>モクザイ</t>
    </rPh>
    <rPh sb="3" eb="5">
      <t>ミツド</t>
    </rPh>
    <rPh sb="12" eb="13">
      <t>レツ</t>
    </rPh>
    <phoneticPr fontId="48"/>
  </si>
  <si>
    <t>気乾密度[t/㎥]</t>
    <rPh sb="0" eb="1">
      <t>キ</t>
    </rPh>
    <rPh sb="1" eb="2">
      <t>イヌイ</t>
    </rPh>
    <rPh sb="2" eb="4">
      <t>ミツド</t>
    </rPh>
    <phoneticPr fontId="48"/>
  </si>
  <si>
    <t>炭素含有率</t>
    <rPh sb="0" eb="2">
      <t>タンソ</t>
    </rPh>
    <rPh sb="2" eb="4">
      <t>ガンユウ</t>
    </rPh>
    <rPh sb="4" eb="5">
      <t>リツ</t>
    </rPh>
    <phoneticPr fontId="48"/>
  </si>
  <si>
    <t>木材の密度[t/㎥]</t>
    <rPh sb="0" eb="2">
      <t>モクザイ</t>
    </rPh>
    <rPh sb="3" eb="5">
      <t>ミツド</t>
    </rPh>
    <phoneticPr fontId="48"/>
  </si>
  <si>
    <t>部材、製品名等の区分</t>
    <rPh sb="0" eb="2">
      <t>ブザイ</t>
    </rPh>
    <rPh sb="3" eb="6">
      <t>セイヒンメイ</t>
    </rPh>
    <rPh sb="6" eb="7">
      <t>トウ</t>
    </rPh>
    <rPh sb="8" eb="10">
      <t>クブン</t>
    </rPh>
    <phoneticPr fontId="48"/>
  </si>
  <si>
    <t>国産材以外</t>
    <rPh sb="0" eb="2">
      <t>コクサン</t>
    </rPh>
    <rPh sb="2" eb="3">
      <t>ザイ</t>
    </rPh>
    <rPh sb="3" eb="5">
      <t>イガイ</t>
    </rPh>
    <phoneticPr fontId="48"/>
  </si>
  <si>
    <t>国産材</t>
    <rPh sb="0" eb="2">
      <t>コクサン</t>
    </rPh>
    <rPh sb="2" eb="3">
      <t>ザイ</t>
    </rPh>
    <phoneticPr fontId="48"/>
  </si>
  <si>
    <t>様式第3号-３</t>
    <rPh sb="0" eb="3">
      <t>ヨウシキダイ</t>
    </rPh>
    <rPh sb="4" eb="5">
      <t>ゴウ</t>
    </rPh>
    <phoneticPr fontId="2"/>
  </si>
  <si>
    <r>
      <t>建築に利用した木材に係る炭素貯蔵量（ＣＯ</t>
    </r>
    <r>
      <rPr>
        <sz val="6"/>
        <rFont val="HG丸ｺﾞｼｯｸM-PRO"/>
        <family val="3"/>
        <charset val="128"/>
      </rPr>
      <t>2</t>
    </r>
    <r>
      <rPr>
        <sz val="11"/>
        <rFont val="HG丸ｺﾞｼｯｸM-PRO"/>
        <family val="3"/>
        <charset val="128"/>
      </rPr>
      <t>換算）</t>
    </r>
    <rPh sb="0" eb="2">
      <t>ケンチク</t>
    </rPh>
    <rPh sb="3" eb="5">
      <t>リヨウ</t>
    </rPh>
    <rPh sb="7" eb="9">
      <t>モクザイ</t>
    </rPh>
    <rPh sb="10" eb="11">
      <t>カカ</t>
    </rPh>
    <rPh sb="12" eb="14">
      <t>タンソ</t>
    </rPh>
    <rPh sb="14" eb="17">
      <t>チョゾウリョウ</t>
    </rPh>
    <rPh sb="18" eb="23">
      <t>コ2カンサン</t>
    </rPh>
    <phoneticPr fontId="2"/>
  </si>
  <si>
    <t>令和</t>
    <rPh sb="0" eb="2">
      <t>レイワ</t>
    </rPh>
    <phoneticPr fontId="2"/>
  </si>
  <si>
    <t>50万円</t>
    <rPh sb="2" eb="4">
      <t>マンエン</t>
    </rPh>
    <phoneticPr fontId="2"/>
  </si>
  <si>
    <t>※リストにない部材名・樹種・長さは直接入力できます。続行してください。</t>
    <rPh sb="7" eb="9">
      <t>ブザイ</t>
    </rPh>
    <rPh sb="9" eb="10">
      <t>メイ</t>
    </rPh>
    <rPh sb="11" eb="13">
      <t>ジュシュ</t>
    </rPh>
    <rPh sb="14" eb="15">
      <t>ナガ</t>
    </rPh>
    <rPh sb="17" eb="19">
      <t>チョクセツ</t>
    </rPh>
    <rPh sb="19" eb="21">
      <t>ニュウリョク</t>
    </rPh>
    <rPh sb="26" eb="28">
      <t>ゾッコウ</t>
    </rPh>
    <phoneticPr fontId="2"/>
  </si>
  <si>
    <t>　住宅のバリアフリー化仕様について、住宅金融支援機構バリアフリー性に関する基準を参考に、実際に取り組まれるバリアフリー仕様の計画を具体的に記載願います。</t>
    <rPh sb="18" eb="26">
      <t>ジュウタクキンユウシエンキコウ</t>
    </rPh>
    <phoneticPr fontId="2"/>
  </si>
  <si>
    <t>令和</t>
    <rPh sb="0" eb="2">
      <t>レイワ</t>
    </rPh>
    <phoneticPr fontId="2"/>
  </si>
  <si>
    <t>びわ湖材の
炭素貯蔵量</t>
    <rPh sb="2" eb="4">
      <t>コザイ</t>
    </rPh>
    <rPh sb="6" eb="11">
      <t>タンソチョゾウリョウ</t>
    </rPh>
    <phoneticPr fontId="2"/>
  </si>
  <si>
    <t>木材全体の
炭素貯蔵量</t>
    <rPh sb="0" eb="4">
      <t>モクザイゼンタイ</t>
    </rPh>
    <rPh sb="6" eb="11">
      <t>タンソチョゾウリョウ</t>
    </rPh>
    <phoneticPr fontId="2"/>
  </si>
  <si>
    <t>木材全体
利用量</t>
    <rPh sb="0" eb="4">
      <t>モクザイゼンタイ</t>
    </rPh>
    <rPh sb="5" eb="8">
      <t>リヨウリョウ</t>
    </rPh>
    <phoneticPr fontId="2"/>
  </si>
  <si>
    <r>
      <t>材積(m</t>
    </r>
    <r>
      <rPr>
        <sz val="6"/>
        <rFont val="HG丸ｺﾞｼｯｸM-PRO"/>
        <family val="3"/>
        <charset val="128"/>
      </rPr>
      <t>3</t>
    </r>
    <r>
      <rPr>
        <sz val="9"/>
        <rFont val="HG丸ｺﾞｼｯｸM-PRO"/>
        <family val="3"/>
        <charset val="128"/>
      </rPr>
      <t>)</t>
    </r>
    <rPh sb="0" eb="2">
      <t>ザイセキ</t>
    </rPh>
    <phoneticPr fontId="2"/>
  </si>
  <si>
    <r>
      <t>1本(1枚）当たり材積(m</t>
    </r>
    <r>
      <rPr>
        <sz val="6"/>
        <rFont val="HG丸ｺﾞｼｯｸM-PRO"/>
        <family val="3"/>
        <charset val="128"/>
      </rPr>
      <t>3</t>
    </r>
    <r>
      <rPr>
        <sz val="8"/>
        <rFont val="HG丸ｺﾞｼｯｸM-PRO"/>
        <family val="3"/>
        <charset val="128"/>
      </rPr>
      <t>)</t>
    </r>
    <rPh sb="1" eb="2">
      <t>ホン</t>
    </rPh>
    <rPh sb="4" eb="5">
      <t>マイ</t>
    </rPh>
    <rPh sb="6" eb="7">
      <t>ア</t>
    </rPh>
    <rPh sb="9" eb="11">
      <t>ザイセキ</t>
    </rPh>
    <phoneticPr fontId="2"/>
  </si>
  <si>
    <t>３．助成金の申請額</t>
    <rPh sb="2" eb="5">
      <t>ジョセイキ</t>
    </rPh>
    <rPh sb="6" eb="9">
      <t>シンセイガク</t>
    </rPh>
    <phoneticPr fontId="2"/>
  </si>
  <si>
    <t>１．びわ湖材利用量</t>
    <rPh sb="4" eb="5">
      <t>コ</t>
    </rPh>
    <rPh sb="5" eb="6">
      <t>ザイ</t>
    </rPh>
    <rPh sb="6" eb="9">
      <t>リヨウリョウ</t>
    </rPh>
    <phoneticPr fontId="2"/>
  </si>
  <si>
    <t>４．建　築　場　所</t>
    <rPh sb="2" eb="3">
      <t>ケン</t>
    </rPh>
    <rPh sb="4" eb="5">
      <t>チク</t>
    </rPh>
    <rPh sb="6" eb="7">
      <t>バ</t>
    </rPh>
    <rPh sb="8" eb="9">
      <t>ショ</t>
    </rPh>
    <phoneticPr fontId="2"/>
  </si>
  <si>
    <t>６．建築主</t>
    <rPh sb="2" eb="5">
      <t>ケンチクヌシ</t>
    </rPh>
    <phoneticPr fontId="2"/>
  </si>
  <si>
    <t>７．納材協力者等</t>
    <rPh sb="2" eb="4">
      <t>ノウザイ</t>
    </rPh>
    <rPh sb="4" eb="7">
      <t>キョウリョクシャ</t>
    </rPh>
    <rPh sb="7" eb="8">
      <t>トウ</t>
    </rPh>
    <phoneticPr fontId="2"/>
  </si>
  <si>
    <t>８．上棟予定日</t>
    <rPh sb="2" eb="4">
      <t>ジョウトウ</t>
    </rPh>
    <rPh sb="4" eb="7">
      <t>ヨテイビ</t>
    </rPh>
    <phoneticPr fontId="2"/>
  </si>
  <si>
    <t>９．添付書類</t>
    <rPh sb="2" eb="4">
      <t>テンプ</t>
    </rPh>
    <rPh sb="4" eb="6">
      <t>ショルイ</t>
    </rPh>
    <phoneticPr fontId="2"/>
  </si>
  <si>
    <t>１０．備　        考</t>
    <rPh sb="3" eb="4">
      <t>ソナエ</t>
    </rPh>
    <rPh sb="13" eb="14">
      <t>コウ</t>
    </rPh>
    <phoneticPr fontId="2"/>
  </si>
  <si>
    <t>令和</t>
    <rPh sb="0" eb="2">
      <t>レイワ</t>
    </rPh>
    <phoneticPr fontId="2"/>
  </si>
  <si>
    <t>（様式第3号-3 入力シート）</t>
    <rPh sb="1" eb="3">
      <t>ヨウシキ</t>
    </rPh>
    <rPh sb="3" eb="4">
      <t>ダイ</t>
    </rPh>
    <rPh sb="5" eb="6">
      <t>ゴウ</t>
    </rPh>
    <rPh sb="9" eb="11">
      <t>ニュウリョク</t>
    </rPh>
    <phoneticPr fontId="45"/>
  </si>
  <si>
    <t>事業者名（申請者）</t>
    <rPh sb="0" eb="3">
      <t>ジギョウシャ</t>
    </rPh>
    <rPh sb="3" eb="4">
      <t>メイ</t>
    </rPh>
    <rPh sb="5" eb="8">
      <t>シンセイシャ</t>
    </rPh>
    <phoneticPr fontId="45"/>
  </si>
  <si>
    <t>各数値は所定の算定シートで算定すること</t>
    <rPh sb="0" eb="3">
      <t>カクスウチ</t>
    </rPh>
    <rPh sb="4" eb="6">
      <t>ショテイ</t>
    </rPh>
    <rPh sb="7" eb="9">
      <t>サンテイ</t>
    </rPh>
    <rPh sb="13" eb="15">
      <t>サンテイ</t>
    </rPh>
    <phoneticPr fontId="2"/>
  </si>
  <si>
    <t>　 　　も直接入力できます。その場合「正しくありません」と表示されますが続けてください。　</t>
    <rPh sb="5" eb="7">
      <t>チョクセツ</t>
    </rPh>
    <rPh sb="7" eb="9">
      <t>ニュウリョク</t>
    </rPh>
    <rPh sb="16" eb="18">
      <t>バアイ</t>
    </rPh>
    <rPh sb="19" eb="20">
      <t>タダ</t>
    </rPh>
    <rPh sb="29" eb="31">
      <t>ヒョウジ</t>
    </rPh>
    <rPh sb="36" eb="37">
      <t>ツヅ</t>
    </rPh>
    <phoneticPr fontId="2"/>
  </si>
  <si>
    <t>　 　・様式3号で、部材名、樹種、長さの項目にはリストマークが設定していますが、リスト以外で</t>
    <rPh sb="4" eb="6">
      <t>ヨウシキ</t>
    </rPh>
    <rPh sb="7" eb="8">
      <t>ゴウ</t>
    </rPh>
    <rPh sb="10" eb="12">
      <t>ブザイ</t>
    </rPh>
    <rPh sb="12" eb="13">
      <t>メイ</t>
    </rPh>
    <rPh sb="14" eb="16">
      <t>ジュシュ</t>
    </rPh>
    <rPh sb="17" eb="18">
      <t>ナガ</t>
    </rPh>
    <rPh sb="20" eb="22">
      <t>コウモク</t>
    </rPh>
    <rPh sb="31" eb="33">
      <t>セッテイ</t>
    </rPh>
    <rPh sb="43" eb="45">
      <t>イガイ</t>
    </rPh>
    <phoneticPr fontId="2"/>
  </si>
  <si>
    <t>(様式第３号-３）</t>
    <rPh sb="1" eb="3">
      <t>ヨウシキ</t>
    </rPh>
    <rPh sb="3" eb="4">
      <t>ダイ</t>
    </rPh>
    <rPh sb="5" eb="6">
      <t>ゴウ</t>
    </rPh>
    <phoneticPr fontId="51"/>
  </si>
  <si>
    <r>
      <t>※構造材は３０万円は３m</t>
    </r>
    <r>
      <rPr>
        <sz val="6"/>
        <rFont val="HG丸ｺﾞｼｯｸM-PRO"/>
        <family val="3"/>
        <charset val="128"/>
      </rPr>
      <t>3</t>
    </r>
    <r>
      <rPr>
        <sz val="9"/>
        <rFont val="HG丸ｺﾞｼｯｸM-PRO"/>
        <family val="3"/>
        <charset val="128"/>
      </rPr>
      <t>以上、40万円は５ｍ</t>
    </r>
    <r>
      <rPr>
        <sz val="6"/>
        <rFont val="HG丸ｺﾞｼｯｸM-PRO"/>
        <family val="3"/>
        <charset val="128"/>
      </rPr>
      <t>3</t>
    </r>
    <r>
      <rPr>
        <sz val="9"/>
        <rFont val="HG丸ｺﾞｼｯｸM-PRO"/>
        <family val="3"/>
        <charset val="128"/>
      </rPr>
      <t>以上</t>
    </r>
    <r>
      <rPr>
        <sz val="9"/>
        <color rgb="FFFF0000"/>
        <rFont val="HG丸ｺﾞｼｯｸM-PRO"/>
        <family val="3"/>
        <charset val="128"/>
      </rPr>
      <t>、</t>
    </r>
    <r>
      <rPr>
        <sz val="9"/>
        <rFont val="HG丸ｺﾞｼｯｸM-PRO"/>
        <family val="3"/>
        <charset val="128"/>
      </rPr>
      <t>50万円は7m</t>
    </r>
    <r>
      <rPr>
        <sz val="6"/>
        <rFont val="HG丸ｺﾞｼｯｸM-PRO"/>
        <family val="3"/>
        <charset val="128"/>
      </rPr>
      <t>3</t>
    </r>
    <r>
      <rPr>
        <sz val="9"/>
        <rFont val="HG丸ｺﾞｼｯｸM-PRO"/>
        <family val="3"/>
        <charset val="128"/>
      </rPr>
      <t>以上使用のこと。</t>
    </r>
    <rPh sb="35" eb="37">
      <t>イジョウ</t>
    </rPh>
    <phoneticPr fontId="2"/>
  </si>
  <si>
    <t>びわ湖材・
びわ湖材
製品
材積(m3)</t>
    <rPh sb="2" eb="3">
      <t>コ</t>
    </rPh>
    <rPh sb="3" eb="4">
      <t>ザイ</t>
    </rPh>
    <rPh sb="8" eb="9">
      <t>コ</t>
    </rPh>
    <rPh sb="9" eb="10">
      <t>ザイ</t>
    </rPh>
    <rPh sb="11" eb="13">
      <t>セイヒン</t>
    </rPh>
    <rPh sb="14" eb="16">
      <t>ザイセキ</t>
    </rPh>
    <phoneticPr fontId="2"/>
  </si>
  <si>
    <t>令和　　　年　　　月　　　日</t>
    <rPh sb="0" eb="2">
      <t>レイワ</t>
    </rPh>
    <rPh sb="5" eb="6">
      <t>ネン</t>
    </rPh>
    <rPh sb="9" eb="10">
      <t>ツキ</t>
    </rPh>
    <rPh sb="13" eb="14">
      <t>ヒ</t>
    </rPh>
    <phoneticPr fontId="2"/>
  </si>
  <si>
    <t xml:space="preserve">  上記のびわ湖材は、責任を持って納材するとともに、びわ湖材証明書およびびわ湖材製品証明書を整備します。</t>
    <rPh sb="2" eb="4">
      <t>ジョウキ</t>
    </rPh>
    <rPh sb="7" eb="8">
      <t>コ</t>
    </rPh>
    <rPh sb="8" eb="9">
      <t>ザイ</t>
    </rPh>
    <rPh sb="11" eb="13">
      <t>セキニン</t>
    </rPh>
    <rPh sb="14" eb="15">
      <t>モ</t>
    </rPh>
    <rPh sb="17" eb="19">
      <t>ノウザイ</t>
    </rPh>
    <rPh sb="28" eb="29">
      <t>コ</t>
    </rPh>
    <rPh sb="29" eb="30">
      <t>ザイ</t>
    </rPh>
    <rPh sb="30" eb="33">
      <t>ショウメイショ</t>
    </rPh>
    <rPh sb="38" eb="39">
      <t>コ</t>
    </rPh>
    <rPh sb="39" eb="40">
      <t>ザイ</t>
    </rPh>
    <rPh sb="40" eb="42">
      <t>セイヒン</t>
    </rPh>
    <rPh sb="42" eb="45">
      <t>ショウメイショ</t>
    </rPh>
    <rPh sb="46" eb="48">
      <t>セイビ</t>
    </rPh>
    <phoneticPr fontId="2"/>
  </si>
  <si>
    <t>m3</t>
    <phoneticPr fontId="2"/>
  </si>
  <si>
    <t>　</t>
    <phoneticPr fontId="2"/>
  </si>
  <si>
    <r>
      <t>t-CO</t>
    </r>
    <r>
      <rPr>
        <sz val="8"/>
        <color theme="1"/>
        <rFont val="HG丸ｺﾞｼｯｸM-PRO"/>
        <family val="3"/>
        <charset val="128"/>
      </rPr>
      <t>2</t>
    </r>
    <phoneticPr fontId="2"/>
  </si>
  <si>
    <t>床下地、腰板、建具等</t>
    <rPh sb="0" eb="1">
      <t>ユカ</t>
    </rPh>
    <rPh sb="1" eb="3">
      <t>シタジ</t>
    </rPh>
    <rPh sb="4" eb="5">
      <t>コシ</t>
    </rPh>
    <rPh sb="5" eb="6">
      <t>イタ</t>
    </rPh>
    <rPh sb="7" eb="9">
      <t>タテグ</t>
    </rPh>
    <rPh sb="9" eb="10">
      <t>トウ</t>
    </rPh>
    <phoneticPr fontId="51"/>
  </si>
  <si>
    <t xml:space="preserve"> ・びわ湖材証明書及び、びわ湖材製品証明書</t>
    <rPh sb="4" eb="5">
      <t>コ</t>
    </rPh>
    <rPh sb="5" eb="6">
      <t>ザイ</t>
    </rPh>
    <rPh sb="6" eb="9">
      <t>ショウメイショ</t>
    </rPh>
    <rPh sb="9" eb="10">
      <t>オヨ</t>
    </rPh>
    <rPh sb="14" eb="15">
      <t>コ</t>
    </rPh>
    <rPh sb="15" eb="16">
      <t>ザイ</t>
    </rPh>
    <rPh sb="16" eb="18">
      <t>セイヒン</t>
    </rPh>
    <rPh sb="18" eb="21">
      <t>ショウメイショ</t>
    </rPh>
    <phoneticPr fontId="2"/>
  </si>
  <si>
    <t>完成予定
年 月 日</t>
    <rPh sb="0" eb="2">
      <t>カンセイ</t>
    </rPh>
    <rPh sb="2" eb="4">
      <t>ヨテイ</t>
    </rPh>
    <rPh sb="5" eb="6">
      <t>ネン</t>
    </rPh>
    <rPh sb="7" eb="8">
      <t>ツキ</t>
    </rPh>
    <rPh sb="9" eb="10">
      <t>ヒ</t>
    </rPh>
    <phoneticPr fontId="2"/>
  </si>
  <si>
    <t>（様式第8号）協議会書式</t>
    <rPh sb="7" eb="10">
      <t>キョウギカイ</t>
    </rPh>
    <rPh sb="10" eb="12">
      <t>ショシキ</t>
    </rPh>
    <phoneticPr fontId="2"/>
  </si>
  <si>
    <t>様</t>
    <rPh sb="0" eb="1">
      <t>サマ</t>
    </rPh>
    <phoneticPr fontId="2"/>
  </si>
  <si>
    <t>県産木材活用推進協議会長</t>
    <rPh sb="0" eb="2">
      <t>ケンサン</t>
    </rPh>
    <rPh sb="2" eb="4">
      <t>モクザイ</t>
    </rPh>
    <rPh sb="4" eb="6">
      <t>カツヨウ</t>
    </rPh>
    <rPh sb="6" eb="8">
      <t>スイシン</t>
    </rPh>
    <rPh sb="8" eb="11">
      <t>キョウギカイ</t>
    </rPh>
    <rPh sb="11" eb="12">
      <t>チョウ</t>
    </rPh>
    <phoneticPr fontId="2"/>
  </si>
  <si>
    <t>　令和　　年　　月　　日付けで申請のあった木の香る淡海の家推進事業助成金については 審査の結果、下記のとおり決定したので通知します。</t>
    <rPh sb="1" eb="3">
      <t>レイワ</t>
    </rPh>
    <rPh sb="42" eb="44">
      <t>シンサ</t>
    </rPh>
    <rPh sb="45" eb="47">
      <t>ケッカ</t>
    </rPh>
    <phoneticPr fontId="2"/>
  </si>
  <si>
    <t>　つきましては、本事業にかかる説明会を　月　日（　）午前　　時から実施しますので出席いただきますよう併せて通知します。</t>
    <rPh sb="8" eb="11">
      <t>ホンジギョウ</t>
    </rPh>
    <rPh sb="15" eb="18">
      <t>セツメイカイ</t>
    </rPh>
    <rPh sb="20" eb="21">
      <t>ツキ</t>
    </rPh>
    <rPh sb="22" eb="23">
      <t>ヒ</t>
    </rPh>
    <rPh sb="26" eb="28">
      <t>ゴゼン</t>
    </rPh>
    <rPh sb="30" eb="31">
      <t>ジ</t>
    </rPh>
    <rPh sb="33" eb="35">
      <t>ジッシ</t>
    </rPh>
    <rPh sb="40" eb="42">
      <t>シュッセキ</t>
    </rPh>
    <rPh sb="50" eb="51">
      <t>アワ</t>
    </rPh>
    <rPh sb="53" eb="55">
      <t>ツウチ</t>
    </rPh>
    <phoneticPr fontId="2"/>
  </si>
  <si>
    <t>　なお、助成対象の使用木材について、本事業以外の国、県からの助成を受けていることが明らかになった場合には、交付決定を取り消し、助成金が既に支払われている場合には、返還していただきます。</t>
    <rPh sb="4" eb="8">
      <t>ジョセイタイショウ</t>
    </rPh>
    <rPh sb="9" eb="13">
      <t>シヨウモクザイ</t>
    </rPh>
    <rPh sb="18" eb="23">
      <t>ホンジギョウイガイ</t>
    </rPh>
    <rPh sb="24" eb="25">
      <t>クニ</t>
    </rPh>
    <rPh sb="26" eb="27">
      <t>ケン</t>
    </rPh>
    <rPh sb="30" eb="32">
      <t>ジョセイ</t>
    </rPh>
    <rPh sb="33" eb="34">
      <t>ウ</t>
    </rPh>
    <rPh sb="41" eb="42">
      <t>アキ</t>
    </rPh>
    <rPh sb="48" eb="50">
      <t>バアイ</t>
    </rPh>
    <rPh sb="53" eb="57">
      <t>コウフケッテイ</t>
    </rPh>
    <rPh sb="58" eb="59">
      <t>ト</t>
    </rPh>
    <rPh sb="60" eb="61">
      <t>ケ</t>
    </rPh>
    <rPh sb="63" eb="66">
      <t>ジョセイキン</t>
    </rPh>
    <rPh sb="67" eb="68">
      <t>スデ</t>
    </rPh>
    <rPh sb="69" eb="71">
      <t>シハラ</t>
    </rPh>
    <rPh sb="76" eb="78">
      <t>バアイ</t>
    </rPh>
    <rPh sb="81" eb="83">
      <t>ヘンカン</t>
    </rPh>
    <phoneticPr fontId="2"/>
  </si>
  <si>
    <t>記</t>
    <rPh sb="0" eb="1">
      <t>キ</t>
    </rPh>
    <phoneticPr fontId="2"/>
  </si>
  <si>
    <t>びわ湖材利用予定量</t>
    <rPh sb="2" eb="3">
      <t>コ</t>
    </rPh>
    <rPh sb="3" eb="4">
      <t>ザイ</t>
    </rPh>
    <rPh sb="4" eb="6">
      <t>リヨウ</t>
    </rPh>
    <rPh sb="6" eb="9">
      <t>ヨテイリョウ</t>
    </rPh>
    <phoneticPr fontId="2"/>
  </si>
  <si>
    <t>予定助成金額</t>
    <rPh sb="0" eb="2">
      <t>ヨテイ</t>
    </rPh>
    <rPh sb="2" eb="4">
      <t>ジョセイ</t>
    </rPh>
    <rPh sb="4" eb="6">
      <t>キンガク</t>
    </rPh>
    <phoneticPr fontId="2"/>
  </si>
  <si>
    <t>説明会の開催</t>
    <rPh sb="0" eb="3">
      <t>セツメイカイ</t>
    </rPh>
    <rPh sb="4" eb="6">
      <t>カイサイ</t>
    </rPh>
    <phoneticPr fontId="2"/>
  </si>
  <si>
    <t>場　所：</t>
    <rPh sb="0" eb="1">
      <t>バ</t>
    </rPh>
    <rPh sb="2" eb="3">
      <t>ショ</t>
    </rPh>
    <phoneticPr fontId="2"/>
  </si>
  <si>
    <t>時　間：</t>
    <rPh sb="0" eb="1">
      <t>トキ</t>
    </rPh>
    <rPh sb="2" eb="3">
      <t>カン</t>
    </rPh>
    <phoneticPr fontId="2"/>
  </si>
  <si>
    <t>連絡先：</t>
    <rPh sb="0" eb="3">
      <t>レンラクサキ</t>
    </rPh>
    <phoneticPr fontId="2"/>
  </si>
  <si>
    <t>（様式第１１号）協議会書式</t>
    <rPh sb="6" eb="7">
      <t>ゴウ</t>
    </rPh>
    <rPh sb="8" eb="11">
      <t>キョウギカイ</t>
    </rPh>
    <rPh sb="11" eb="13">
      <t>ショシキ</t>
    </rPh>
    <phoneticPr fontId="2"/>
  </si>
  <si>
    <t>交付決定助成金額</t>
    <rPh sb="0" eb="2">
      <t>コウフ</t>
    </rPh>
    <rPh sb="2" eb="4">
      <t>ケッテイ</t>
    </rPh>
    <rPh sb="4" eb="6">
      <t>ジョセイ</t>
    </rPh>
    <rPh sb="6" eb="7">
      <t>キン</t>
    </rPh>
    <rPh sb="7" eb="8">
      <t>ガク</t>
    </rPh>
    <phoneticPr fontId="2"/>
  </si>
  <si>
    <t>県産木材第　　　　　　号</t>
    <rPh sb="0" eb="2">
      <t>ケンサン</t>
    </rPh>
    <rPh sb="2" eb="4">
      <t>モクザイ</t>
    </rPh>
    <rPh sb="4" eb="5">
      <t>ダイ</t>
    </rPh>
    <rPh sb="11" eb="12">
      <t>ゴウ</t>
    </rPh>
    <phoneticPr fontId="2"/>
  </si>
  <si>
    <t>び　わ　湖　材　活　用　住　宅　等　確　認　申　請　書</t>
    <rPh sb="4" eb="5">
      <t>ミズウミ</t>
    </rPh>
    <rPh sb="6" eb="7">
      <t>ザイ</t>
    </rPh>
    <rPh sb="8" eb="9">
      <t>カツ</t>
    </rPh>
    <rPh sb="10" eb="11">
      <t>ヨウ</t>
    </rPh>
    <rPh sb="12" eb="13">
      <t>ジュウ</t>
    </rPh>
    <rPh sb="14" eb="15">
      <t>タク</t>
    </rPh>
    <rPh sb="16" eb="17">
      <t>トウ</t>
    </rPh>
    <rPh sb="18" eb="19">
      <t>アキラ</t>
    </rPh>
    <rPh sb="20" eb="21">
      <t>シノブ</t>
    </rPh>
    <rPh sb="22" eb="23">
      <t>サル</t>
    </rPh>
    <rPh sb="24" eb="25">
      <t>ショウ</t>
    </rPh>
    <rPh sb="26" eb="27">
      <t>ショ</t>
    </rPh>
    <phoneticPr fontId="2"/>
  </si>
  <si>
    <t>■　炭素貯蔵量を人工林の面積・本数当たりの二酸化炭素蓄積量や一世帯・一人当たりの二酸化炭素排出量と比較する（前提条件は「98_比較前提条件」シート参照）</t>
    <rPh sb="2" eb="4">
      <t>タンソ</t>
    </rPh>
    <rPh sb="4" eb="7">
      <t>チョゾウリョウ</t>
    </rPh>
    <rPh sb="54" eb="58">
      <t>ゼンテイジョウケン</t>
    </rPh>
    <rPh sb="73" eb="75">
      <t>サンショウ</t>
    </rPh>
    <phoneticPr fontId="51"/>
  </si>
  <si>
    <t>※これらの比較については一部の項目のみ実施することも可能です。</t>
    <rPh sb="5" eb="7">
      <t>ヒカク</t>
    </rPh>
    <rPh sb="12" eb="14">
      <t>イチブ</t>
    </rPh>
    <rPh sb="15" eb="17">
      <t>コウモク</t>
    </rPh>
    <rPh sb="19" eb="21">
      <t>ジッシ</t>
    </rPh>
    <rPh sb="26" eb="28">
      <t>カノウ</t>
    </rPh>
    <phoneticPr fontId="51"/>
  </si>
  <si>
    <t>2023年５月時点の前提条件に基づく</t>
    <rPh sb="7" eb="9">
      <t>ジテン</t>
    </rPh>
    <rPh sb="10" eb="14">
      <t>ゼンテイジョウケン</t>
    </rPh>
    <rPh sb="15" eb="16">
      <t>モト</t>
    </rPh>
    <phoneticPr fontId="51"/>
  </si>
  <si>
    <t>(1) スギ人工林の面積・本数当たりの二酸化炭素蓄積量と比較する場合</t>
    <phoneticPr fontId="51"/>
  </si>
  <si>
    <t>スギ人工林　約</t>
    <rPh sb="2" eb="5">
      <t>ジンコウリン</t>
    </rPh>
    <rPh sb="6" eb="7">
      <t>ヤク</t>
    </rPh>
    <phoneticPr fontId="51"/>
  </si>
  <si>
    <t>ha分の二酸化炭素蓄積量に相当</t>
    <rPh sb="2" eb="3">
      <t>ブン</t>
    </rPh>
    <rPh sb="4" eb="7">
      <t>ニサンカ</t>
    </rPh>
    <rPh sb="7" eb="9">
      <t>タンソ</t>
    </rPh>
    <rPh sb="9" eb="11">
      <t>チクセキ</t>
    </rPh>
    <rPh sb="11" eb="12">
      <t>リョウ</t>
    </rPh>
    <rPh sb="13" eb="15">
      <t>ソウトウ</t>
    </rPh>
    <phoneticPr fontId="51"/>
  </si>
  <si>
    <t>東京ドーム　約</t>
    <rPh sb="0" eb="2">
      <t>トウキョウ</t>
    </rPh>
    <rPh sb="6" eb="7">
      <t>ヤク</t>
    </rPh>
    <phoneticPr fontId="51"/>
  </si>
  <si>
    <t>個分の面積のスギ人工林の二酸化炭素蓄積量に相当</t>
    <rPh sb="0" eb="1">
      <t>コ</t>
    </rPh>
    <rPh sb="1" eb="2">
      <t>ブン</t>
    </rPh>
    <rPh sb="3" eb="5">
      <t>メンセキ</t>
    </rPh>
    <rPh sb="8" eb="11">
      <t>ジンコウリン</t>
    </rPh>
    <rPh sb="12" eb="15">
      <t>ニサンカ</t>
    </rPh>
    <rPh sb="15" eb="17">
      <t>タンソ</t>
    </rPh>
    <rPh sb="17" eb="19">
      <t>チクセキ</t>
    </rPh>
    <rPh sb="19" eb="20">
      <t>リョウ</t>
    </rPh>
    <phoneticPr fontId="51"/>
  </si>
  <si>
    <t>テニスコート（ダブルス）</t>
    <phoneticPr fontId="51"/>
  </si>
  <si>
    <t>約</t>
    <phoneticPr fontId="51"/>
  </si>
  <si>
    <t>面分のスギ人工林の二酸化炭素蓄積量に相当</t>
    <rPh sb="0" eb="1">
      <t>メン</t>
    </rPh>
    <rPh sb="1" eb="2">
      <t>ブン</t>
    </rPh>
    <rPh sb="5" eb="8">
      <t>ジンコウリン</t>
    </rPh>
    <rPh sb="9" eb="12">
      <t>ニサンカ</t>
    </rPh>
    <rPh sb="12" eb="14">
      <t>タンソ</t>
    </rPh>
    <rPh sb="14" eb="16">
      <t>チクセキ</t>
    </rPh>
    <rPh sb="16" eb="17">
      <t>リョウ</t>
    </rPh>
    <phoneticPr fontId="51"/>
  </si>
  <si>
    <t>スギ約</t>
    <rPh sb="2" eb="3">
      <t>ヤク</t>
    </rPh>
    <phoneticPr fontId="51"/>
  </si>
  <si>
    <t>本分の二酸化炭素蓄積量に相当</t>
    <rPh sb="0" eb="2">
      <t>ホンブン</t>
    </rPh>
    <rPh sb="3" eb="6">
      <t>ニサンカ</t>
    </rPh>
    <rPh sb="6" eb="8">
      <t>タンソ</t>
    </rPh>
    <rPh sb="8" eb="10">
      <t>チクセキ</t>
    </rPh>
    <rPh sb="10" eb="11">
      <t>リョウ</t>
    </rPh>
    <phoneticPr fontId="51"/>
  </si>
  <si>
    <t>(2) 一世帯・一人当たりの二酸化炭素排出量と比較する場合</t>
    <phoneticPr fontId="51"/>
  </si>
  <si>
    <t>一世帯の約</t>
    <rPh sb="0" eb="1">
      <t>イッ</t>
    </rPh>
    <rPh sb="1" eb="3">
      <t>セタイ</t>
    </rPh>
    <rPh sb="4" eb="5">
      <t>ヤク</t>
    </rPh>
    <phoneticPr fontId="51"/>
  </si>
  <si>
    <t>年分の二酸化炭素排出量に相当</t>
    <rPh sb="0" eb="1">
      <t>トシ</t>
    </rPh>
    <rPh sb="1" eb="2">
      <t>ブン</t>
    </rPh>
    <rPh sb="3" eb="6">
      <t>ニサンカ</t>
    </rPh>
    <rPh sb="6" eb="8">
      <t>タンソ</t>
    </rPh>
    <rPh sb="8" eb="10">
      <t>ハイシュツ</t>
    </rPh>
    <rPh sb="10" eb="11">
      <t>リョウ</t>
    </rPh>
    <phoneticPr fontId="51"/>
  </si>
  <si>
    <t>一人当たりの</t>
    <phoneticPr fontId="51"/>
  </si>
  <si>
    <t>約</t>
    <rPh sb="0" eb="1">
      <t>ヤク</t>
    </rPh>
    <phoneticPr fontId="51"/>
  </si>
  <si>
    <t>世帯の１年分の二酸化炭素排出量に相当</t>
    <rPh sb="0" eb="2">
      <t>セタイ</t>
    </rPh>
    <rPh sb="4" eb="6">
      <t>ネンブン</t>
    </rPh>
    <rPh sb="7" eb="10">
      <t>ニサンカ</t>
    </rPh>
    <rPh sb="10" eb="12">
      <t>タンソ</t>
    </rPh>
    <rPh sb="12" eb="14">
      <t>ハイシュツ</t>
    </rPh>
    <rPh sb="14" eb="15">
      <t>リョウ</t>
    </rPh>
    <phoneticPr fontId="51"/>
  </si>
  <si>
    <t>ha分の二酸化炭素蓄積量に相当</t>
    <rPh sb="2" eb="3">
      <t>ブン</t>
    </rPh>
    <rPh sb="4" eb="7">
      <t>ニサンカ</t>
    </rPh>
    <rPh sb="7" eb="9">
      <t>タンソ</t>
    </rPh>
    <rPh sb="9" eb="11">
      <t>チクセキ</t>
    </rPh>
    <rPh sb="11" eb="12">
      <t>リョウ</t>
    </rPh>
    <phoneticPr fontId="51"/>
  </si>
  <si>
    <t>個分の面積のスギ人工林の二酸化炭素蓄積量に相当</t>
    <rPh sb="0" eb="1">
      <t>コ</t>
    </rPh>
    <rPh sb="1" eb="2">
      <t>ブン</t>
    </rPh>
    <rPh sb="3" eb="5">
      <t>メンセキ</t>
    </rPh>
    <rPh sb="8" eb="11">
      <t>ジンコウリン</t>
    </rPh>
    <rPh sb="12" eb="15">
      <t>ニサンカ</t>
    </rPh>
    <rPh sb="15" eb="17">
      <t>タンソ</t>
    </rPh>
    <rPh sb="17" eb="19">
      <t>チクセキ</t>
    </rPh>
    <rPh sb="19" eb="20">
      <t>リョウ</t>
    </rPh>
    <rPh sb="21" eb="23">
      <t>ソウトウ</t>
    </rPh>
    <phoneticPr fontId="51"/>
  </si>
  <si>
    <t>一世帯の約</t>
    <rPh sb="0" eb="3">
      <t>イッセタイ</t>
    </rPh>
    <rPh sb="4" eb="5">
      <t>ヤク</t>
    </rPh>
    <phoneticPr fontId="51"/>
  </si>
  <si>
    <t>年分の二酸化炭素排出量に相当</t>
    <phoneticPr fontId="51"/>
  </si>
  <si>
    <t>びわ湖材の炭素貯蔵量（CO2換算）について</t>
    <rPh sb="2" eb="3">
      <t>コ</t>
    </rPh>
    <phoneticPr fontId="51"/>
  </si>
  <si>
    <t>木材全体の炭素貯蔵量（CO2換算）について</t>
    <phoneticPr fontId="51"/>
  </si>
  <si>
    <r>
      <t xml:space="preserve">びわ湖材・
びわ湖材製品
</t>
    </r>
    <r>
      <rPr>
        <b/>
        <sz val="10"/>
        <rFont val="HG丸ｺﾞｼｯｸM-PRO"/>
        <family val="3"/>
        <charset val="128"/>
      </rPr>
      <t>製造事業者名</t>
    </r>
    <rPh sb="2" eb="3">
      <t>コ</t>
    </rPh>
    <rPh sb="3" eb="4">
      <t>ザイ</t>
    </rPh>
    <rPh sb="8" eb="9">
      <t>コ</t>
    </rPh>
    <rPh sb="9" eb="10">
      <t>ザイ</t>
    </rPh>
    <rPh sb="10" eb="12">
      <t>セイヒン</t>
    </rPh>
    <rPh sb="13" eb="15">
      <t>セイゾウ</t>
    </rPh>
    <rPh sb="15" eb="18">
      <t>ジギョウシャ</t>
    </rPh>
    <rPh sb="18" eb="19">
      <t>メイ</t>
    </rPh>
    <phoneticPr fontId="2"/>
  </si>
  <si>
    <r>
      <t xml:space="preserve">びわ湖材・
びわ湖材製品
</t>
    </r>
    <r>
      <rPr>
        <b/>
        <sz val="10"/>
        <rFont val="HG丸ｺﾞｼｯｸM-PRO"/>
        <family val="3"/>
        <charset val="128"/>
      </rPr>
      <t>製造事業者名</t>
    </r>
    <rPh sb="2" eb="3">
      <t>コ</t>
    </rPh>
    <rPh sb="3" eb="4">
      <t>ザイ</t>
    </rPh>
    <rPh sb="8" eb="9">
      <t>コ</t>
    </rPh>
    <rPh sb="9" eb="10">
      <t>ザイ</t>
    </rPh>
    <rPh sb="10" eb="12">
      <t>セイヒン</t>
    </rPh>
    <rPh sb="13" eb="18">
      <t>セイゾウジギョウシャ</t>
    </rPh>
    <rPh sb="18" eb="19">
      <t>メイ</t>
    </rPh>
    <phoneticPr fontId="2"/>
  </si>
  <si>
    <t>５．工　事　期　間 
      (予      定）</t>
    <rPh sb="2" eb="3">
      <t>コウ</t>
    </rPh>
    <rPh sb="4" eb="5">
      <t>コト</t>
    </rPh>
    <rPh sb="6" eb="7">
      <t>キ</t>
    </rPh>
    <rPh sb="8" eb="9">
      <t>アイダ</t>
    </rPh>
    <rPh sb="18" eb="19">
      <t>ヨ</t>
    </rPh>
    <rPh sb="25" eb="26">
      <t>サダ</t>
    </rPh>
    <phoneticPr fontId="2"/>
  </si>
  <si>
    <t>2．建物に利用した木材
  　 に係る炭素貯蔵量</t>
    <rPh sb="2" eb="4">
      <t>タテモノ</t>
    </rPh>
    <rPh sb="5" eb="7">
      <t>リヨウ</t>
    </rPh>
    <rPh sb="9" eb="11">
      <t>モクザイ</t>
    </rPh>
    <rPh sb="17" eb="18">
      <t>カカ</t>
    </rPh>
    <rPh sb="19" eb="21">
      <t>タンソ</t>
    </rPh>
    <rPh sb="21" eb="23">
      <t>チョゾウ</t>
    </rPh>
    <rPh sb="23" eb="24">
      <t>リョウ</t>
    </rPh>
    <phoneticPr fontId="2"/>
  </si>
  <si>
    <t>建築士
事務所名</t>
    <rPh sb="0" eb="3">
      <t>ケンチクシ</t>
    </rPh>
    <rPh sb="4" eb="6">
      <t>ジム</t>
    </rPh>
    <rPh sb="6" eb="7">
      <t>ショ</t>
    </rPh>
    <rPh sb="7" eb="8">
      <t>メイ</t>
    </rPh>
    <phoneticPr fontId="2"/>
  </si>
  <si>
    <t>担当者（氏名）</t>
    <rPh sb="0" eb="3">
      <t>タントウシャ</t>
    </rPh>
    <rPh sb="4" eb="6">
      <t>シメイ</t>
    </rPh>
    <phoneticPr fontId="2"/>
  </si>
  <si>
    <t>連絡先（携帯）</t>
    <rPh sb="0" eb="3">
      <t>レンラクサキ</t>
    </rPh>
    <rPh sb="4" eb="6">
      <t>ケイタイ</t>
    </rPh>
    <phoneticPr fontId="2"/>
  </si>
  <si>
    <t>びわ湖材産地証明制度 認定番号</t>
    <rPh sb="2" eb="3">
      <t>コ</t>
    </rPh>
    <rPh sb="3" eb="4">
      <t>ザイ</t>
    </rPh>
    <rPh sb="4" eb="6">
      <t>サンチ</t>
    </rPh>
    <rPh sb="6" eb="8">
      <t>ショウメイ</t>
    </rPh>
    <rPh sb="8" eb="10">
      <t>セイド</t>
    </rPh>
    <rPh sb="11" eb="13">
      <t>ニンテイ</t>
    </rPh>
    <rPh sb="13" eb="15">
      <t>バンゴウ</t>
    </rPh>
    <phoneticPr fontId="2"/>
  </si>
  <si>
    <t>　①規格：使用するびわ湖材は、木材業・製材業を営む県産材取扱事業者（びわ湖材取扱認定事業体またはびわ湖材製品加工認定事業体）による「びわ湖材」を使用していること。</t>
    <rPh sb="2" eb="4">
      <t>キカク</t>
    </rPh>
    <rPh sb="5" eb="7">
      <t>シヨウ</t>
    </rPh>
    <rPh sb="11" eb="12">
      <t>コ</t>
    </rPh>
    <rPh sb="12" eb="13">
      <t>ザイ</t>
    </rPh>
    <rPh sb="15" eb="18">
      <t>モクザイギョウ</t>
    </rPh>
    <rPh sb="19" eb="22">
      <t>セイザイギョウ</t>
    </rPh>
    <rPh sb="23" eb="24">
      <t>イトナ</t>
    </rPh>
    <rPh sb="25" eb="26">
      <t>ケン</t>
    </rPh>
    <rPh sb="26" eb="27">
      <t>サン</t>
    </rPh>
    <rPh sb="27" eb="28">
      <t>ザイ</t>
    </rPh>
    <rPh sb="28" eb="30">
      <t>トリアツカイ</t>
    </rPh>
    <rPh sb="30" eb="33">
      <t>ジギョウシャ</t>
    </rPh>
    <rPh sb="36" eb="37">
      <t>コ</t>
    </rPh>
    <rPh sb="37" eb="38">
      <t>ザイ</t>
    </rPh>
    <rPh sb="38" eb="40">
      <t>トリアツカ</t>
    </rPh>
    <rPh sb="40" eb="42">
      <t>ニンテイ</t>
    </rPh>
    <rPh sb="42" eb="45">
      <t>ジギョウタイ</t>
    </rPh>
    <rPh sb="50" eb="54">
      <t>コザイセイヒン</t>
    </rPh>
    <rPh sb="54" eb="61">
      <t>カコウニンテイジギョウタイ</t>
    </rPh>
    <rPh sb="68" eb="69">
      <t>コ</t>
    </rPh>
    <rPh sb="69" eb="70">
      <t>ザイ</t>
    </rPh>
    <rPh sb="72" eb="74">
      <t>シヨウ</t>
    </rPh>
    <phoneticPr fontId="2"/>
  </si>
  <si>
    <t>５，その他</t>
    <rPh sb="4" eb="5">
      <t>タ</t>
    </rPh>
    <phoneticPr fontId="2"/>
  </si>
  <si>
    <t>確認済証番号</t>
    <rPh sb="0" eb="2">
      <t>カクニン</t>
    </rPh>
    <rPh sb="2" eb="3">
      <t>ス</t>
    </rPh>
    <rPh sb="3" eb="4">
      <t>ショウ</t>
    </rPh>
    <rPh sb="4" eb="6">
      <t>バンゴウ</t>
    </rPh>
    <phoneticPr fontId="2"/>
  </si>
  <si>
    <t>月</t>
    <phoneticPr fontId="2"/>
  </si>
  <si>
    <t>年</t>
    <phoneticPr fontId="2"/>
  </si>
  <si>
    <t>号</t>
    <phoneticPr fontId="2"/>
  </si>
  <si>
    <r>
      <t>びわ湖材の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2" eb="4">
      <t>コザイ</t>
    </rPh>
    <rPh sb="6" eb="8">
      <t>タンソ</t>
    </rPh>
    <rPh sb="8" eb="10">
      <t>チョゾウ</t>
    </rPh>
    <rPh sb="10" eb="11">
      <t>リョウ</t>
    </rPh>
    <rPh sb="16" eb="18">
      <t>カンサン</t>
    </rPh>
    <phoneticPr fontId="48"/>
  </si>
  <si>
    <t>㎥</t>
    <phoneticPr fontId="2"/>
  </si>
  <si>
    <r>
      <t>７．５</t>
    </r>
    <r>
      <rPr>
        <sz val="10"/>
        <rFont val="Segoe UI Symbol"/>
        <family val="3"/>
      </rPr>
      <t>㎥</t>
    </r>
    <r>
      <rPr>
        <sz val="10"/>
        <rFont val="HG丸ｺﾞｼｯｸM-PRO"/>
        <family val="3"/>
        <charset val="128"/>
      </rPr>
      <t>以上から１５</t>
    </r>
    <r>
      <rPr>
        <sz val="10"/>
        <rFont val="Segoe UI Symbol"/>
        <family val="3"/>
      </rPr>
      <t>㎥</t>
    </r>
    <rPh sb="4" eb="6">
      <t>イジョウ</t>
    </rPh>
    <phoneticPr fontId="2"/>
  </si>
  <si>
    <r>
      <t>15</t>
    </r>
    <r>
      <rPr>
        <sz val="10"/>
        <rFont val="Segoe UI Symbol"/>
        <family val="3"/>
      </rPr>
      <t>㎥</t>
    </r>
    <r>
      <rPr>
        <sz val="10"/>
        <rFont val="HG丸ｺﾞｼｯｸM-PRO"/>
        <family val="3"/>
        <charset val="128"/>
      </rPr>
      <t>以上から２０</t>
    </r>
    <r>
      <rPr>
        <sz val="10"/>
        <rFont val="Segoe UI Symbol"/>
        <family val="3"/>
      </rPr>
      <t>㎥</t>
    </r>
    <rPh sb="3" eb="5">
      <t>イジョウ</t>
    </rPh>
    <phoneticPr fontId="2"/>
  </si>
  <si>
    <r>
      <t>２０</t>
    </r>
    <r>
      <rPr>
        <sz val="10"/>
        <rFont val="Segoe UI Symbol"/>
        <family val="3"/>
      </rPr>
      <t>㎥</t>
    </r>
    <r>
      <rPr>
        <sz val="10"/>
        <rFont val="HG丸ｺﾞｼｯｸM-PRO"/>
        <family val="3"/>
        <charset val="128"/>
      </rPr>
      <t>以上</t>
    </r>
    <rPh sb="3" eb="5">
      <t>イジョウ</t>
    </rPh>
    <phoneticPr fontId="2"/>
  </si>
  <si>
    <r>
      <t>総　　量(</t>
    </r>
    <r>
      <rPr>
        <sz val="11"/>
        <rFont val="Segoe UI Symbol"/>
        <family val="3"/>
      </rPr>
      <t>㎥</t>
    </r>
    <r>
      <rPr>
        <sz val="11"/>
        <rFont val="HG丸ｺﾞｼｯｸM-PRO"/>
        <family val="3"/>
        <charset val="128"/>
      </rPr>
      <t>)</t>
    </r>
    <rPh sb="0" eb="1">
      <t>フサ</t>
    </rPh>
    <rPh sb="3" eb="4">
      <t>リョウ</t>
    </rPh>
    <phoneticPr fontId="2"/>
  </si>
  <si>
    <r>
      <t>うち構造材での使用量(</t>
    </r>
    <r>
      <rPr>
        <sz val="11"/>
        <rFont val="Segoe UI Symbol"/>
        <family val="3"/>
      </rPr>
      <t>㎥</t>
    </r>
    <r>
      <rPr>
        <sz val="11"/>
        <rFont val="HG丸ｺﾞｼｯｸM-PRO"/>
        <family val="3"/>
        <charset val="128"/>
      </rPr>
      <t>)</t>
    </r>
    <rPh sb="2" eb="5">
      <t>コウゾウザイ</t>
    </rPh>
    <rPh sb="7" eb="10">
      <t>シヨウリョウ</t>
    </rPh>
    <phoneticPr fontId="2"/>
  </si>
  <si>
    <r>
      <t>構造材以外の使用量(</t>
    </r>
    <r>
      <rPr>
        <sz val="11"/>
        <rFont val="Segoe UI Symbol"/>
        <family val="3"/>
      </rPr>
      <t>㎥</t>
    </r>
    <r>
      <rPr>
        <sz val="11"/>
        <rFont val="HG丸ｺﾞｼｯｸM-PRO"/>
        <family val="3"/>
        <charset val="128"/>
      </rPr>
      <t>)</t>
    </r>
    <rPh sb="0" eb="3">
      <t>コウゾウザイ</t>
    </rPh>
    <rPh sb="3" eb="5">
      <t>イガイ</t>
    </rPh>
    <rPh sb="6" eb="9">
      <t>シヨウリョウ</t>
    </rPh>
    <phoneticPr fontId="2"/>
  </si>
  <si>
    <r>
      <t>総　　量(</t>
    </r>
    <r>
      <rPr>
        <sz val="10"/>
        <rFont val="Segoe UI Symbol"/>
        <family val="3"/>
      </rPr>
      <t>㎥</t>
    </r>
    <r>
      <rPr>
        <sz val="10"/>
        <rFont val="HG丸ｺﾞｼｯｸM-PRO"/>
        <family val="3"/>
        <charset val="128"/>
      </rPr>
      <t>)</t>
    </r>
    <rPh sb="0" eb="1">
      <t>フサ</t>
    </rPh>
    <rPh sb="3" eb="4">
      <t>リョウ</t>
    </rPh>
    <phoneticPr fontId="2"/>
  </si>
  <si>
    <r>
      <t>うち構造材での使用量(</t>
    </r>
    <r>
      <rPr>
        <sz val="10"/>
        <rFont val="Segoe UI Symbol"/>
        <family val="3"/>
      </rPr>
      <t>㎥</t>
    </r>
    <r>
      <rPr>
        <sz val="10"/>
        <rFont val="HG丸ｺﾞｼｯｸM-PRO"/>
        <family val="3"/>
        <charset val="128"/>
      </rPr>
      <t>)</t>
    </r>
    <rPh sb="2" eb="5">
      <t>コウゾウザイ</t>
    </rPh>
    <rPh sb="7" eb="10">
      <t>シヨウリョウ</t>
    </rPh>
    <phoneticPr fontId="2"/>
  </si>
  <si>
    <r>
      <t>構造材以外の使用量(</t>
    </r>
    <r>
      <rPr>
        <sz val="10"/>
        <rFont val="Segoe UI Symbol"/>
        <family val="3"/>
      </rPr>
      <t>㎥</t>
    </r>
    <r>
      <rPr>
        <sz val="10"/>
        <rFont val="HG丸ｺﾞｼｯｸM-PRO"/>
        <family val="3"/>
        <charset val="128"/>
      </rPr>
      <t>)</t>
    </r>
    <rPh sb="0" eb="3">
      <t>コウゾウザイ</t>
    </rPh>
    <rPh sb="3" eb="5">
      <t>イガイ</t>
    </rPh>
    <rPh sb="6" eb="9">
      <t>シヨウリョウ</t>
    </rPh>
    <phoneticPr fontId="2"/>
  </si>
  <si>
    <r>
      <t>びわ湖材使用量(</t>
    </r>
    <r>
      <rPr>
        <sz val="9"/>
        <rFont val="Segoe UI Symbol"/>
        <family val="3"/>
      </rPr>
      <t>㎥</t>
    </r>
    <r>
      <rPr>
        <sz val="9"/>
        <rFont val="HG丸ｺﾞｼｯｸM-PRO"/>
        <family val="3"/>
        <charset val="128"/>
      </rPr>
      <t>)</t>
    </r>
    <rPh sb="2" eb="3">
      <t>コ</t>
    </rPh>
    <rPh sb="3" eb="4">
      <t>ザイ</t>
    </rPh>
    <rPh sb="4" eb="6">
      <t>シヨウ</t>
    </rPh>
    <rPh sb="6" eb="7">
      <t>リョウ</t>
    </rPh>
    <phoneticPr fontId="2"/>
  </si>
  <si>
    <r>
      <t>うち構造材(</t>
    </r>
    <r>
      <rPr>
        <sz val="9"/>
        <rFont val="Segoe UI Symbol"/>
        <family val="3"/>
      </rPr>
      <t>㎥</t>
    </r>
    <r>
      <rPr>
        <sz val="9"/>
        <rFont val="HG丸ｺﾞｼｯｸM-PRO"/>
        <family val="3"/>
        <charset val="128"/>
      </rPr>
      <t>)</t>
    </r>
    <rPh sb="2" eb="5">
      <t>コウゾウザイ</t>
    </rPh>
    <phoneticPr fontId="2"/>
  </si>
  <si>
    <r>
      <t>1本当たり材積(</t>
    </r>
    <r>
      <rPr>
        <sz val="9"/>
        <rFont val="Segoe UI Symbol"/>
        <family val="3"/>
      </rPr>
      <t>㎥</t>
    </r>
    <r>
      <rPr>
        <sz val="9"/>
        <rFont val="HG丸ｺﾞｼｯｸM-PRO"/>
        <family val="3"/>
        <charset val="128"/>
      </rPr>
      <t>)</t>
    </r>
    <rPh sb="1" eb="2">
      <t>ホン</t>
    </rPh>
    <rPh sb="2" eb="3">
      <t>ア</t>
    </rPh>
    <rPh sb="5" eb="7">
      <t>ザイセキ</t>
    </rPh>
    <phoneticPr fontId="2"/>
  </si>
  <si>
    <r>
      <t>材積(</t>
    </r>
    <r>
      <rPr>
        <sz val="9"/>
        <rFont val="Segoe UI Symbol"/>
        <family val="3"/>
      </rPr>
      <t>㎥</t>
    </r>
    <r>
      <rPr>
        <sz val="9"/>
        <rFont val="HG丸ｺﾞｼｯｸM-PRO"/>
        <family val="3"/>
        <charset val="128"/>
      </rPr>
      <t>)</t>
    </r>
    <rPh sb="0" eb="2">
      <t>ザイセキ</t>
    </rPh>
    <phoneticPr fontId="2"/>
  </si>
  <si>
    <t>びわ湖材・
びわ湖材製品
材積(㎥)</t>
    <rPh sb="2" eb="3">
      <t>コ</t>
    </rPh>
    <rPh sb="3" eb="4">
      <t>ザイ</t>
    </rPh>
    <rPh sb="8" eb="9">
      <t>コ</t>
    </rPh>
    <rPh sb="9" eb="10">
      <t>ザイ</t>
    </rPh>
    <rPh sb="10" eb="12">
      <t>セイヒン</t>
    </rPh>
    <rPh sb="13" eb="15">
      <t>ザイセキ</t>
    </rPh>
    <phoneticPr fontId="2"/>
  </si>
  <si>
    <r>
      <rPr>
        <b/>
        <u/>
        <sz val="12"/>
        <rFont val="HG丸ｺﾞｼｯｸM-PRO"/>
        <family val="3"/>
        <charset val="128"/>
      </rPr>
      <t>工事期間中、本事業のPRのため、建築現場に「のぼり旗」立てていただくことを条件</t>
    </r>
    <r>
      <rPr>
        <b/>
        <sz val="12"/>
        <rFont val="HG丸ｺﾞｼｯｸM-PRO"/>
        <family val="3"/>
        <charset val="128"/>
      </rPr>
      <t xml:space="preserve">としています。
現場確認検査時のみに設置していただくものではありません。
</t>
    </r>
    <r>
      <rPr>
        <b/>
        <u/>
        <sz val="12"/>
        <rFont val="HG丸ｺﾞｼｯｸM-PRO"/>
        <family val="3"/>
        <charset val="128"/>
      </rPr>
      <t>のぼり旗がない場合は、説明会当日に建築現場１箇所に1枚購入</t>
    </r>
    <r>
      <rPr>
        <b/>
        <sz val="12"/>
        <rFont val="HG丸ｺﾞｼｯｸM-PRO"/>
        <family val="3"/>
        <charset val="128"/>
      </rPr>
      <t>願いします。
１枚１，０００円（税込み）</t>
    </r>
    <rPh sb="47" eb="54">
      <t>ゲンバカクニンケンサジ</t>
    </rPh>
    <rPh sb="57" eb="59">
      <t>セッチ</t>
    </rPh>
    <rPh sb="113" eb="114">
      <t>マイ</t>
    </rPh>
    <rPh sb="119" eb="120">
      <t>エン</t>
    </rPh>
    <rPh sb="121" eb="123">
      <t>ゼイコ</t>
    </rPh>
    <phoneticPr fontId="2"/>
  </si>
  <si>
    <t>びわ湖材使用量</t>
    <rPh sb="2" eb="3">
      <t>コ</t>
    </rPh>
    <rPh sb="3" eb="4">
      <t>ザイ</t>
    </rPh>
    <rPh sb="4" eb="7">
      <t>シヨウリョウ</t>
    </rPh>
    <phoneticPr fontId="2"/>
  </si>
  <si>
    <t>木の香る淡海の家推進事業助成金実績報告書</t>
    <rPh sb="0" eb="1">
      <t>キ</t>
    </rPh>
    <rPh sb="2" eb="3">
      <t>カオ</t>
    </rPh>
    <rPh sb="4" eb="6">
      <t>タンカイ</t>
    </rPh>
    <rPh sb="7" eb="8">
      <t>イエ</t>
    </rPh>
    <rPh sb="8" eb="10">
      <t>スイシン</t>
    </rPh>
    <rPh sb="10" eb="12">
      <t>ジギョウ</t>
    </rPh>
    <rPh sb="12" eb="15">
      <t>ジョセイキン</t>
    </rPh>
    <rPh sb="15" eb="17">
      <t>ジッセキ</t>
    </rPh>
    <rPh sb="17" eb="20">
      <t>ホウコクショ</t>
    </rPh>
    <phoneticPr fontId="2"/>
  </si>
  <si>
    <t>木の香る淡海の家推進事業助成金交付請求書</t>
    <rPh sb="0" eb="1">
      <t>キ</t>
    </rPh>
    <rPh sb="2" eb="3">
      <t>カオ</t>
    </rPh>
    <rPh sb="4" eb="6">
      <t>タンカイ</t>
    </rPh>
    <rPh sb="7" eb="8">
      <t>イエ</t>
    </rPh>
    <rPh sb="8" eb="10">
      <t>スイシン</t>
    </rPh>
    <rPh sb="10" eb="12">
      <t>ジギョウ</t>
    </rPh>
    <rPh sb="12" eb="15">
      <t>ジョセイキン</t>
    </rPh>
    <rPh sb="15" eb="17">
      <t>コウフ</t>
    </rPh>
    <rPh sb="17" eb="20">
      <t>セイキュウショ</t>
    </rPh>
    <phoneticPr fontId="2"/>
  </si>
  <si>
    <t>令和８年度 木の香る淡海の家推進事業助成金交付申請書</t>
    <rPh sb="0" eb="2">
      <t>レイワ</t>
    </rPh>
    <rPh sb="3" eb="5">
      <t>ネンド</t>
    </rPh>
    <rPh sb="4" eb="5">
      <t>ド</t>
    </rPh>
    <rPh sb="6" eb="7">
      <t>キ</t>
    </rPh>
    <rPh sb="8" eb="9">
      <t>カオ</t>
    </rPh>
    <rPh sb="10" eb="12">
      <t>タンカイ</t>
    </rPh>
    <rPh sb="13" eb="14">
      <t>イエ</t>
    </rPh>
    <rPh sb="14" eb="16">
      <t>スイシン</t>
    </rPh>
    <rPh sb="16" eb="18">
      <t>ジギョウ</t>
    </rPh>
    <rPh sb="18" eb="21">
      <t>ジョセイキ</t>
    </rPh>
    <rPh sb="21" eb="23">
      <t>コウフ</t>
    </rPh>
    <rPh sb="23" eb="26">
      <t>シンセイショ</t>
    </rPh>
    <phoneticPr fontId="2"/>
  </si>
  <si>
    <t>①助成にかかる建築主の確認書（様式第2号）</t>
    <phoneticPr fontId="2"/>
  </si>
  <si>
    <t>②びわ湖材使用内訳書（様式第3号-1・2）</t>
    <phoneticPr fontId="2"/>
  </si>
  <si>
    <t>③建物に利用した木材に係る炭素貯蔵量（様式第３号-３）</t>
    <phoneticPr fontId="2"/>
  </si>
  <si>
    <t>④建築現場位置図（様式第4号）</t>
    <phoneticPr fontId="2"/>
  </si>
  <si>
    <t>⑤「滋賀らしい環境こだわり住宅」整備計画書（様式第5号）</t>
    <phoneticPr fontId="2"/>
  </si>
  <si>
    <t>⑥バリアフリー計画書（様式第6号）</t>
    <phoneticPr fontId="2"/>
  </si>
  <si>
    <t>⑦事業計画書(様式第7ー１号）</t>
    <phoneticPr fontId="2"/>
  </si>
  <si>
    <t>⑧建築確認証の写し</t>
    <rPh sb="1" eb="3">
      <t>ケンチク</t>
    </rPh>
    <rPh sb="3" eb="5">
      <t>カクニン</t>
    </rPh>
    <rPh sb="5" eb="6">
      <t>ショウ</t>
    </rPh>
    <rPh sb="7" eb="8">
      <t>ウツ</t>
    </rPh>
    <phoneticPr fontId="2"/>
  </si>
  <si>
    <t>⑨契約書の写し</t>
    <rPh sb="1" eb="4">
      <t>ケイヤクショ</t>
    </rPh>
    <rPh sb="5" eb="6">
      <t>ウツ</t>
    </rPh>
    <phoneticPr fontId="2"/>
  </si>
  <si>
    <t>令和８年度　木の香る淡海の家推進事業の助成にかかる建築主の確認書</t>
    <rPh sb="0" eb="2">
      <t>レイワ</t>
    </rPh>
    <rPh sb="3" eb="5">
      <t>ネンド</t>
    </rPh>
    <rPh sb="25" eb="27">
      <t>ケンチク</t>
    </rPh>
    <rPh sb="27" eb="28">
      <t>ヌシ</t>
    </rPh>
    <rPh sb="29" eb="31">
      <t>カクニン</t>
    </rPh>
    <rPh sb="31" eb="32">
      <t>ショ</t>
    </rPh>
    <phoneticPr fontId="2"/>
  </si>
  <si>
    <t>　令和８年度　木の香る淡海の家推進事業助成金実績報告書</t>
    <rPh sb="1" eb="3">
      <t>レイワ</t>
    </rPh>
    <rPh sb="4" eb="6">
      <t>ネンド</t>
    </rPh>
    <rPh sb="7" eb="8">
      <t>キ</t>
    </rPh>
    <rPh sb="9" eb="10">
      <t>カオ</t>
    </rPh>
    <rPh sb="11" eb="13">
      <t>タンカイ</t>
    </rPh>
    <rPh sb="14" eb="15">
      <t>イエ</t>
    </rPh>
    <rPh sb="15" eb="17">
      <t>スイシン</t>
    </rPh>
    <rPh sb="17" eb="19">
      <t>ジギョウ</t>
    </rPh>
    <rPh sb="19" eb="22">
      <t>ジョセイキン</t>
    </rPh>
    <rPh sb="22" eb="24">
      <t>ジッセキ</t>
    </rPh>
    <rPh sb="24" eb="27">
      <t>ホウコクショ</t>
    </rPh>
    <phoneticPr fontId="2"/>
  </si>
  <si>
    <t>令和８年度　木の香る淡海の家推進事業助成金交付請求書</t>
    <rPh sb="0" eb="2">
      <t>レイワ</t>
    </rPh>
    <rPh sb="3" eb="5">
      <t>ネンド</t>
    </rPh>
    <rPh sb="6" eb="7">
      <t>キ</t>
    </rPh>
    <rPh sb="8" eb="9">
      <t>カオ</t>
    </rPh>
    <rPh sb="10" eb="12">
      <t>タンカイ</t>
    </rPh>
    <rPh sb="13" eb="14">
      <t>イエ</t>
    </rPh>
    <rPh sb="14" eb="16">
      <t>スイシン</t>
    </rPh>
    <rPh sb="16" eb="18">
      <t>ジギョウ</t>
    </rPh>
    <rPh sb="18" eb="21">
      <t>ジョセイキン</t>
    </rPh>
    <rPh sb="21" eb="23">
      <t>コウフ</t>
    </rPh>
    <rPh sb="23" eb="26">
      <t>セイキュウショ</t>
    </rPh>
    <phoneticPr fontId="2"/>
  </si>
  <si>
    <t>令和８年度　木の香る淡海の家推進事業助成金の交付決定について</t>
    <rPh sb="0" eb="2">
      <t>レイワ</t>
    </rPh>
    <rPh sb="3" eb="5">
      <t>ネンド</t>
    </rPh>
    <rPh sb="22" eb="24">
      <t>コウフ</t>
    </rPh>
    <phoneticPr fontId="2"/>
  </si>
  <si>
    <t>令和８年度木の香る淡海の家推進事業助成金の確定について</t>
    <rPh sb="0" eb="2">
      <t>レイワ</t>
    </rPh>
    <rPh sb="3" eb="5">
      <t>ネンド</t>
    </rPh>
    <rPh sb="5" eb="6">
      <t>キ</t>
    </rPh>
    <phoneticPr fontId="2"/>
  </si>
  <si>
    <t>ｱ　建築確認申請受付の証明書でも可としますが、確認済証発行日をメモ書してください。　
ｲ　建築確認申請が必要でない地域にあっては、⑧に代え建築基準法第15条第1項の規定による建築物を建築しようとする旨の届出（同法施行規則第8条に基づく建築工事届写し　　　　　　</t>
    <rPh sb="2" eb="4">
      <t>ケンチク</t>
    </rPh>
    <rPh sb="4" eb="6">
      <t>カクニン</t>
    </rPh>
    <rPh sb="6" eb="8">
      <t>シンセイ</t>
    </rPh>
    <rPh sb="8" eb="10">
      <t>ウケツケ</t>
    </rPh>
    <rPh sb="11" eb="14">
      <t>ショウメイショ</t>
    </rPh>
    <rPh sb="16" eb="17">
      <t>カ</t>
    </rPh>
    <rPh sb="23" eb="25">
      <t>カクニン</t>
    </rPh>
    <rPh sb="25" eb="26">
      <t>ズミ</t>
    </rPh>
    <rPh sb="26" eb="27">
      <t>ショウ</t>
    </rPh>
    <rPh sb="27" eb="30">
      <t>ハッコウビ</t>
    </rPh>
    <rPh sb="33" eb="34">
      <t>ガ</t>
    </rPh>
    <rPh sb="45" eb="47">
      <t>ケンチク</t>
    </rPh>
    <rPh sb="47" eb="49">
      <t>カクニン</t>
    </rPh>
    <rPh sb="49" eb="51">
      <t>シンセイ</t>
    </rPh>
    <rPh sb="52" eb="54">
      <t>ヒツヨウ</t>
    </rPh>
    <rPh sb="57" eb="59">
      <t>チイキ</t>
    </rPh>
    <rPh sb="67" eb="68">
      <t>カ</t>
    </rPh>
    <rPh sb="69" eb="71">
      <t>ケンチク</t>
    </rPh>
    <rPh sb="71" eb="74">
      <t>キジュンホウ</t>
    </rPh>
    <rPh sb="74" eb="75">
      <t>ダイ</t>
    </rPh>
    <rPh sb="77" eb="78">
      <t>ジョウ</t>
    </rPh>
    <rPh sb="78" eb="79">
      <t>ダイ</t>
    </rPh>
    <rPh sb="80" eb="81">
      <t>コウ</t>
    </rPh>
    <rPh sb="82" eb="84">
      <t>キテイ</t>
    </rPh>
    <rPh sb="87" eb="90">
      <t>ケンチクブツ</t>
    </rPh>
    <rPh sb="91" eb="93">
      <t>ケンチク</t>
    </rPh>
    <rPh sb="99" eb="100">
      <t>ムネ</t>
    </rPh>
    <rPh sb="101" eb="103">
      <t>トドケデ</t>
    </rPh>
    <rPh sb="104" eb="106">
      <t>ドウホウ</t>
    </rPh>
    <rPh sb="106" eb="108">
      <t>セコウ</t>
    </rPh>
    <rPh sb="108" eb="110">
      <t>キソク</t>
    </rPh>
    <rPh sb="110" eb="111">
      <t>ダイ</t>
    </rPh>
    <rPh sb="112" eb="113">
      <t>ジョウ</t>
    </rPh>
    <rPh sb="114" eb="115">
      <t>モト</t>
    </rPh>
    <rPh sb="117" eb="119">
      <t>ケンチク</t>
    </rPh>
    <rPh sb="119" eb="121">
      <t>コウジ</t>
    </rPh>
    <rPh sb="121" eb="122">
      <t>トド</t>
    </rPh>
    <rPh sb="122" eb="123">
      <t>ウツ</t>
    </rPh>
    <phoneticPr fontId="2"/>
  </si>
  <si>
    <t>　 令和　　年　　月　　日付けで実績報告書の提出があった木の香る淡海の家推進事業助成金については、下記のとおり助成金を確定したので、通知します。</t>
    <rPh sb="2" eb="4">
      <t>レイワ</t>
    </rPh>
    <phoneticPr fontId="2"/>
  </si>
  <si>
    <t>　なお、木の香る淡海の家推進事業助成金交付請求書（様式第1２号）をすみやかに提出してください。</t>
    <rPh sb="25" eb="27">
      <t>ヨウシキ</t>
    </rPh>
    <rPh sb="27" eb="28">
      <t>ダイ</t>
    </rPh>
    <rPh sb="30" eb="31">
      <t>ゴウ</t>
    </rPh>
    <phoneticPr fontId="2"/>
  </si>
  <si>
    <t>県産木材第　　　 　　号</t>
    <rPh sb="0" eb="2">
      <t>ケンサン</t>
    </rPh>
    <rPh sb="2" eb="4">
      <t>モクザイ</t>
    </rPh>
    <rPh sb="4" eb="5">
      <t>ダイ</t>
    </rPh>
    <rPh sb="11" eb="12">
      <t>ゴウ</t>
    </rPh>
    <phoneticPr fontId="2"/>
  </si>
  <si>
    <t>　令和　　　年　　　月　　　日付け（決定番号　　　　　　　）助成金の確定通知のあった標記助成金を下記に交付されたいので、請求します。</t>
    <rPh sb="1" eb="3">
      <t>レイワ</t>
    </rPh>
    <rPh sb="6" eb="7">
      <t>ネン</t>
    </rPh>
    <rPh sb="10" eb="11">
      <t>ツキ</t>
    </rPh>
    <rPh sb="14" eb="15">
      <t>ヒ</t>
    </rPh>
    <rPh sb="15" eb="16">
      <t>ヅ</t>
    </rPh>
    <rPh sb="18" eb="20">
      <t>ケッテイ</t>
    </rPh>
    <rPh sb="20" eb="22">
      <t>バンゴウ</t>
    </rPh>
    <rPh sb="30" eb="33">
      <t>ジョセイキ</t>
    </rPh>
    <rPh sb="34" eb="36">
      <t>カクテイ</t>
    </rPh>
    <rPh sb="36" eb="38">
      <t>ツウチ</t>
    </rPh>
    <rPh sb="42" eb="44">
      <t>ヒョウキ</t>
    </rPh>
    <rPh sb="44" eb="47">
      <t>ジョセイキン</t>
    </rPh>
    <rPh sb="48" eb="50">
      <t>カキ</t>
    </rPh>
    <rPh sb="51" eb="53">
      <t>コウフ</t>
    </rPh>
    <rPh sb="60" eb="62">
      <t>セイキュウ</t>
    </rPh>
    <phoneticPr fontId="2"/>
  </si>
  <si>
    <t>　令和８年度木の香る淡海の家推進事業助成金の対象となる事業を完了したので、報告します。</t>
    <rPh sb="1" eb="3">
      <t>レイワ</t>
    </rPh>
    <rPh sb="4" eb="6">
      <t>ネンド</t>
    </rPh>
    <rPh sb="6" eb="7">
      <t>キ</t>
    </rPh>
    <rPh sb="8" eb="9">
      <t>カオ</t>
    </rPh>
    <rPh sb="10" eb="12">
      <t>タンカイ</t>
    </rPh>
    <rPh sb="13" eb="14">
      <t>イエ</t>
    </rPh>
    <rPh sb="14" eb="16">
      <t>スイシン</t>
    </rPh>
    <rPh sb="16" eb="18">
      <t>ジギョウ</t>
    </rPh>
    <rPh sb="18" eb="21">
      <t>ジョセイキン</t>
    </rPh>
    <rPh sb="22" eb="24">
      <t>タイショウ</t>
    </rPh>
    <rPh sb="27" eb="29">
      <t>ジギョウ</t>
    </rPh>
    <rPh sb="30" eb="32">
      <t>カンリョウ</t>
    </rPh>
    <rPh sb="37" eb="39">
      <t>ホウコク</t>
    </rPh>
    <phoneticPr fontId="2"/>
  </si>
  <si>
    <t>うち
構造材</t>
    <rPh sb="3" eb="6">
      <t>コウゾウザイ</t>
    </rPh>
    <phoneticPr fontId="2"/>
  </si>
  <si>
    <r>
      <t>びわ湖材
使用量</t>
    </r>
    <r>
      <rPr>
        <sz val="11"/>
        <rFont val="HG丸ｺﾞｼｯｸM-PRO"/>
        <family val="3"/>
        <charset val="128"/>
      </rPr>
      <t>(</t>
    </r>
    <r>
      <rPr>
        <sz val="11"/>
        <rFont val="Segoe UI Symbol"/>
        <family val="3"/>
      </rPr>
      <t>㎥</t>
    </r>
    <r>
      <rPr>
        <sz val="10"/>
        <rFont val="HG丸ｺﾞｼｯｸM-PRO"/>
        <family val="3"/>
        <charset val="128"/>
      </rPr>
      <t>)</t>
    </r>
    <rPh sb="2" eb="4">
      <t>コザイ</t>
    </rPh>
    <rPh sb="5" eb="8">
      <t>シヨウリョウ</t>
    </rPh>
    <phoneticPr fontId="2"/>
  </si>
  <si>
    <t>t-CO2</t>
    <phoneticPr fontId="2"/>
  </si>
  <si>
    <t>住宅</t>
    <rPh sb="0" eb="2">
      <t>ジュウタク</t>
    </rPh>
    <phoneticPr fontId="2"/>
  </si>
  <si>
    <r>
      <t xml:space="preserve">⑩建築確認申請に使用した図面の写し（配置図、正面図、立面図）ならびに、 
　びわ湖材の使用部位を着色した各階平面図、床伏図・梁伏図・小屋伏図等
</t>
    </r>
    <r>
      <rPr>
        <b/>
        <sz val="10"/>
        <rFont val="HG丸ｺﾞｼｯｸM-PRO"/>
        <family val="3"/>
        <charset val="128"/>
      </rPr>
      <t>　びわ湖材は必ず部材ごとに色分けして着色すること。</t>
    </r>
    <rPh sb="1" eb="3">
      <t>ケンチク</t>
    </rPh>
    <rPh sb="3" eb="5">
      <t>カクニン</t>
    </rPh>
    <rPh sb="5" eb="7">
      <t>シンセイ</t>
    </rPh>
    <rPh sb="8" eb="10">
      <t>シヨウ</t>
    </rPh>
    <rPh sb="12" eb="13">
      <t>ズ</t>
    </rPh>
    <rPh sb="13" eb="14">
      <t>メン</t>
    </rPh>
    <rPh sb="15" eb="16">
      <t>ウツ</t>
    </rPh>
    <rPh sb="18" eb="21">
      <t>ハイチズ</t>
    </rPh>
    <rPh sb="22" eb="25">
      <t>ショウメンズ</t>
    </rPh>
    <rPh sb="26" eb="29">
      <t>リツメンズ</t>
    </rPh>
    <rPh sb="40" eb="41">
      <t>コ</t>
    </rPh>
    <rPh sb="41" eb="42">
      <t>ザイ</t>
    </rPh>
    <rPh sb="43" eb="45">
      <t>シヨウ</t>
    </rPh>
    <rPh sb="45" eb="47">
      <t>ブイ</t>
    </rPh>
    <rPh sb="48" eb="50">
      <t>チャクショク</t>
    </rPh>
    <rPh sb="52" eb="54">
      <t>カクカイ</t>
    </rPh>
    <rPh sb="54" eb="57">
      <t>ヘイメンズ</t>
    </rPh>
    <rPh sb="58" eb="59">
      <t>ユカ</t>
    </rPh>
    <rPh sb="59" eb="60">
      <t>フ</t>
    </rPh>
    <rPh sb="60" eb="61">
      <t>ズ</t>
    </rPh>
    <rPh sb="62" eb="63">
      <t>ハリ</t>
    </rPh>
    <rPh sb="63" eb="64">
      <t>フ</t>
    </rPh>
    <rPh sb="64" eb="65">
      <t>ズ</t>
    </rPh>
    <rPh sb="66" eb="68">
      <t>コヤ</t>
    </rPh>
    <rPh sb="68" eb="69">
      <t>フ</t>
    </rPh>
    <rPh sb="69" eb="70">
      <t>ズ</t>
    </rPh>
    <rPh sb="70" eb="71">
      <t>トウ</t>
    </rPh>
    <rPh sb="75" eb="76">
      <t>ミズウミ</t>
    </rPh>
    <rPh sb="76" eb="77">
      <t>ザイ</t>
    </rPh>
    <rPh sb="78" eb="79">
      <t>カナラ</t>
    </rPh>
    <rPh sb="80" eb="82">
      <t>ブザイ</t>
    </rPh>
    <rPh sb="85" eb="87">
      <t>イロワ</t>
    </rPh>
    <rPh sb="90" eb="92">
      <t>チャクショク</t>
    </rPh>
    <phoneticPr fontId="2"/>
  </si>
  <si>
    <t>計画（審査会以降に上棟するもの）段階で提出してください。</t>
    <rPh sb="0" eb="2">
      <t>ケイカク</t>
    </rPh>
    <rPh sb="3" eb="6">
      <t>シンサカイ</t>
    </rPh>
    <rPh sb="6" eb="8">
      <t>イコウ</t>
    </rPh>
    <rPh sb="9" eb="11">
      <t>ジョウトウ</t>
    </rPh>
    <rPh sb="16" eb="18">
      <t>ダンカイ</t>
    </rPh>
    <rPh sb="19" eb="21">
      <t>テイシュツ</t>
    </rPh>
    <phoneticPr fontId="2"/>
  </si>
  <si>
    <t>審査会までに上棟が済んでいるものについては受付できません。</t>
    <rPh sb="0" eb="3">
      <t>シンサカイ</t>
    </rPh>
    <rPh sb="6" eb="8">
      <t>ジョウトウ</t>
    </rPh>
    <rPh sb="9" eb="10">
      <t>ス</t>
    </rPh>
    <rPh sb="21" eb="23">
      <t>ウケツケ</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</si>
</sst>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0_ "/>
    <numFmt numFmtId="177" formatCode="0.00_ "/>
    <numFmt numFmtId="178" formatCode="#,##0_ "/>
    <numFmt numFmtId="179" formatCode="0.0000_ "/>
    <numFmt numFmtId="180" formatCode="#,##0.0_ "/>
    <numFmt numFmtId="181" formatCode="0.0_ "/>
    <numFmt numFmtId="182" formatCode="0.000_);[Red]\(0.000\)"/>
    <numFmt numFmtId="183" formatCode="0.0;[Red]0.0"/>
    <numFmt numFmtId="184" formatCode="#,##0.0;[Red]\-#,##0.0"/>
    <numFmt numFmtId="185" formatCode="#,##0.000;[Red]\-#,##0.000"/>
    <numFmt numFmtId="186" formatCode="0.0_);[Red]\(0.0\)"/>
    <numFmt numFmtId="187" formatCode="#,##0.00_ "/>
  </numFmts>
  <fonts count="84">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sz val="10.5"/>
      <name val="HG丸ｺﾞｼｯｸM-PRO"/>
      <family val="3"/>
      <charset val="128"/>
    </font>
    <font>
      <sz val="9"/>
      <name val="HG丸ｺﾞｼｯｸM-PRO"/>
      <family val="3"/>
      <charset val="128"/>
    </font>
    <font>
      <b/>
      <sz val="10.5"/>
      <name val="HG丸ｺﾞｼｯｸM-PRO"/>
      <family val="3"/>
      <charset val="128"/>
    </font>
    <font>
      <sz val="10"/>
      <name val="ＭＳ ゴシック"/>
      <family val="3"/>
      <charset val="128"/>
    </font>
    <font>
      <b/>
      <sz val="10"/>
      <name val="ＭＳ Ｐゴシック"/>
      <family val="3"/>
      <charset val="128"/>
    </font>
    <font>
      <sz val="10.5"/>
      <color indexed="8"/>
      <name val="HG丸ｺﾞｼｯｸM-PRO"/>
      <family val="3"/>
      <charset val="128"/>
    </font>
    <font>
      <b/>
      <sz val="11"/>
      <name val="HG丸ｺﾞｼｯｸM-PRO"/>
      <family val="3"/>
      <charset val="128"/>
    </font>
    <font>
      <sz val="11"/>
      <name val="HG丸ｺﾞｼｯｸM-PRO"/>
      <family val="3"/>
      <charset val="128"/>
    </font>
    <font>
      <b/>
      <sz val="12"/>
      <name val="HG丸ｺﾞｼｯｸM-PRO"/>
      <family val="3"/>
      <charset val="128"/>
    </font>
    <font>
      <sz val="10"/>
      <name val="HG丸ｺﾞｼｯｸM-PRO"/>
      <family val="3"/>
      <charset val="128"/>
    </font>
    <font>
      <sz val="12"/>
      <name val="HG丸ｺﾞｼｯｸM-PRO"/>
      <family val="3"/>
      <charset val="128"/>
    </font>
    <font>
      <b/>
      <sz val="13.5"/>
      <name val="HG丸ｺﾞｼｯｸM-PRO"/>
      <family val="3"/>
      <charset val="128"/>
    </font>
    <font>
      <b/>
      <sz val="10"/>
      <name val="HG丸ｺﾞｼｯｸM-PRO"/>
      <family val="3"/>
      <charset val="128"/>
    </font>
    <font>
      <b/>
      <sz val="14"/>
      <name val="HG丸ｺﾞｼｯｸM-PRO"/>
      <family val="3"/>
      <charset val="128"/>
    </font>
    <font>
      <b/>
      <sz val="16"/>
      <name val="HG丸ｺﾞｼｯｸM-PRO"/>
      <family val="3"/>
      <charset val="128"/>
    </font>
    <font>
      <sz val="8"/>
      <name val="HG丸ｺﾞｼｯｸM-PRO"/>
      <family val="3"/>
      <charset val="128"/>
    </font>
    <font>
      <sz val="11"/>
      <name val="ＭＳ Ｐゴシック"/>
      <family val="3"/>
      <charset val="128"/>
    </font>
    <font>
      <u/>
      <sz val="11"/>
      <color indexed="12"/>
      <name val="ＭＳ Ｐゴシック"/>
      <family val="3"/>
      <charset val="128"/>
    </font>
    <font>
      <sz val="9"/>
      <name val="ＭＳ Ｐゴシック"/>
      <family val="3"/>
      <charset val="128"/>
    </font>
    <font>
      <sz val="11"/>
      <color indexed="8"/>
      <name val="HG丸ｺﾞｼｯｸM-PRO"/>
      <family val="3"/>
      <charset val="128"/>
    </font>
    <font>
      <sz val="8"/>
      <name val="ＭＳ Ｐゴシック"/>
      <family val="3"/>
      <charset val="128"/>
    </font>
    <font>
      <b/>
      <i/>
      <sz val="11"/>
      <name val="HG丸ｺﾞｼｯｸM-PRO"/>
      <family val="3"/>
      <charset val="128"/>
    </font>
    <font>
      <i/>
      <sz val="10"/>
      <color indexed="12"/>
      <name val="ＭＳ Ｐゴシック"/>
      <family val="3"/>
      <charset val="128"/>
    </font>
    <font>
      <b/>
      <i/>
      <sz val="10"/>
      <color indexed="12"/>
      <name val="ＭＳ Ｐゴシック"/>
      <family val="3"/>
      <charset val="128"/>
    </font>
    <font>
      <b/>
      <i/>
      <sz val="9"/>
      <color indexed="12"/>
      <name val="ＭＳ Ｐゴシック"/>
      <family val="3"/>
      <charset val="128"/>
    </font>
    <font>
      <sz val="6"/>
      <name val="HG丸ｺﾞｼｯｸM-PRO"/>
      <family val="3"/>
      <charset val="128"/>
    </font>
    <font>
      <sz val="11"/>
      <color theme="1"/>
      <name val="ＭＳ Ｐゴシック"/>
      <family val="3"/>
      <charset val="128"/>
      <scheme val="minor"/>
    </font>
    <font>
      <sz val="11"/>
      <color rgb="FF006100"/>
      <name val="ＭＳ Ｐゴシック"/>
      <family val="3"/>
      <charset val="128"/>
      <scheme val="minor"/>
    </font>
    <font>
      <b/>
      <i/>
      <sz val="10"/>
      <color rgb="FF0000CC"/>
      <name val="ＭＳ Ｐゴシック"/>
      <family val="3"/>
      <charset val="128"/>
    </font>
    <font>
      <b/>
      <i/>
      <sz val="11"/>
      <color rgb="FF0000CC"/>
      <name val="ＭＳ Ｐゴシック"/>
      <family val="3"/>
      <charset val="128"/>
      <scheme val="minor"/>
    </font>
    <font>
      <b/>
      <i/>
      <sz val="10"/>
      <color rgb="FF0000CC"/>
      <name val="ＭＳ Ｐゴシック"/>
      <family val="3"/>
      <charset val="128"/>
      <scheme val="minor"/>
    </font>
    <font>
      <b/>
      <sz val="10"/>
      <color rgb="FF0000CC"/>
      <name val="ＭＳ Ｐゴシック"/>
      <family val="3"/>
      <charset val="128"/>
      <scheme val="minor"/>
    </font>
    <font>
      <sz val="11"/>
      <name val="ＭＳ Ｐゴシック"/>
      <family val="3"/>
      <charset val="128"/>
      <scheme val="minor"/>
    </font>
    <font>
      <b/>
      <sz val="10"/>
      <color rgb="FF0000FF"/>
      <name val="ＭＳ Ｐゴシック"/>
      <family val="3"/>
      <charset val="128"/>
      <scheme val="minor"/>
    </font>
    <font>
      <b/>
      <i/>
      <sz val="10"/>
      <color rgb="FF0000FF"/>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11"/>
      <color rgb="FFFF0000"/>
      <name val="HG丸ｺﾞｼｯｸM-PRO"/>
      <family val="3"/>
      <charset val="128"/>
    </font>
    <font>
      <sz val="10"/>
      <color rgb="FFFF0000"/>
      <name val="HG丸ｺﾞｼｯｸM-PRO"/>
      <family val="3"/>
      <charset val="128"/>
    </font>
    <font>
      <sz val="11"/>
      <color theme="1"/>
      <name val="HG丸ｺﾞｼｯｸM-PRO"/>
      <family val="3"/>
      <charset val="128"/>
    </font>
    <font>
      <sz val="11"/>
      <color theme="1"/>
      <name val="ＭＳ Ｐゴシック"/>
      <family val="2"/>
      <scheme val="minor"/>
    </font>
    <font>
      <b/>
      <sz val="12"/>
      <color theme="1"/>
      <name val="ＭＳ Ｐゴシック"/>
      <family val="3"/>
      <charset val="128"/>
      <scheme val="minor"/>
    </font>
    <font>
      <b/>
      <vertAlign val="subscript"/>
      <sz val="12"/>
      <color theme="1"/>
      <name val="ＭＳ Ｐゴシック"/>
      <family val="3"/>
      <charset val="128"/>
      <scheme val="minor"/>
    </font>
    <font>
      <sz val="6"/>
      <name val="ＭＳ Ｐゴシック"/>
      <family val="3"/>
      <charset val="128"/>
      <scheme val="minor"/>
    </font>
    <font>
      <b/>
      <sz val="16"/>
      <color theme="1"/>
      <name val="ＭＳ Ｐゴシック"/>
      <family val="3"/>
      <charset val="128"/>
      <scheme val="minor"/>
    </font>
    <font>
      <sz val="11"/>
      <color rgb="FFFF0000"/>
      <name val="ＭＳ Ｐゴシック"/>
      <family val="3"/>
      <charset val="128"/>
      <scheme val="minor"/>
    </font>
    <font>
      <sz val="6"/>
      <name val="ＭＳ Ｐゴシック"/>
      <family val="2"/>
      <charset val="128"/>
    </font>
    <font>
      <sz val="10"/>
      <color theme="1"/>
      <name val="ＭＳ Ｐゴシック"/>
      <family val="2"/>
      <charset val="128"/>
    </font>
    <font>
      <sz val="14"/>
      <color theme="1"/>
      <name val="ＭＳ Ｐゴシック"/>
      <family val="3"/>
      <charset val="128"/>
      <scheme val="minor"/>
    </font>
    <font>
      <sz val="11"/>
      <color theme="1"/>
      <name val="BIZ UDPゴシック"/>
      <family val="3"/>
      <charset val="128"/>
    </font>
    <font>
      <b/>
      <sz val="22"/>
      <color theme="1"/>
      <name val="BIZ UDPゴシック"/>
      <family val="3"/>
      <charset val="128"/>
    </font>
    <font>
      <sz val="14"/>
      <color theme="1"/>
      <name val="BIZ UDPゴシック"/>
      <family val="3"/>
      <charset val="128"/>
    </font>
    <font>
      <sz val="14"/>
      <name val="BIZ UDPゴシック"/>
      <family val="3"/>
      <charset val="128"/>
    </font>
    <font>
      <sz val="12"/>
      <color theme="1"/>
      <name val="BIZ UDPゴシック"/>
      <family val="3"/>
      <charset val="128"/>
    </font>
    <font>
      <vertAlign val="subscript"/>
      <sz val="14"/>
      <name val="BIZ UDPゴシック"/>
      <family val="3"/>
      <charset val="128"/>
    </font>
    <font>
      <vertAlign val="subscript"/>
      <sz val="14"/>
      <color theme="1"/>
      <name val="BIZ UDPゴシック"/>
      <family val="3"/>
      <charset val="128"/>
    </font>
    <font>
      <sz val="20"/>
      <color theme="1"/>
      <name val="BIZ UDPゴシック"/>
      <family val="3"/>
      <charset val="128"/>
    </font>
    <font>
      <sz val="11"/>
      <color rgb="FFFF0000"/>
      <name val="BIZ UDPゴシック"/>
      <family val="3"/>
      <charset val="128"/>
    </font>
    <font>
      <sz val="14"/>
      <color indexed="81"/>
      <name val="MS P ゴシック"/>
      <family val="3"/>
      <charset val="128"/>
    </font>
    <font>
      <vertAlign val="subscript"/>
      <sz val="11"/>
      <color theme="1"/>
      <name val="BIZ UDPゴシック"/>
      <family val="3"/>
      <charset val="128"/>
    </font>
    <font>
      <sz val="9"/>
      <color rgb="FFFF0000"/>
      <name val="HG丸ｺﾞｼｯｸM-PRO"/>
      <family val="3"/>
      <charset val="128"/>
    </font>
    <font>
      <sz val="11"/>
      <name val="BIZ UDPゴシック"/>
      <family val="3"/>
      <charset val="128"/>
    </font>
    <font>
      <sz val="10"/>
      <color theme="1"/>
      <name val="HG丸ｺﾞｼｯｸM-PRO"/>
      <family val="3"/>
      <charset val="128"/>
    </font>
    <font>
      <sz val="11"/>
      <color theme="1"/>
      <name val="ＭＳ Ｐゴシック"/>
      <family val="3"/>
      <charset val="128"/>
    </font>
    <font>
      <sz val="9"/>
      <color theme="1"/>
      <name val="HG丸ｺﾞｼｯｸM-PRO"/>
      <family val="3"/>
      <charset val="128"/>
    </font>
    <font>
      <sz val="8"/>
      <color theme="1"/>
      <name val="HG丸ｺﾞｼｯｸM-PRO"/>
      <family val="3"/>
      <charset val="128"/>
    </font>
    <font>
      <sz val="12"/>
      <color theme="1"/>
      <name val="ＭＳ Ｐゴシック"/>
      <family val="3"/>
      <charset val="128"/>
      <scheme val="minor"/>
    </font>
    <font>
      <sz val="12"/>
      <name val="ＭＳ Ｐゴシック"/>
      <family val="3"/>
      <charset val="128"/>
      <scheme val="minor"/>
    </font>
    <font>
      <sz val="12"/>
      <color theme="1"/>
      <name val="ＭＳ Ｐゴシック"/>
      <family val="3"/>
      <charset val="128"/>
    </font>
    <font>
      <b/>
      <sz val="12"/>
      <name val="ＭＳ Ｐゴシック"/>
      <family val="3"/>
      <charset val="128"/>
      <scheme val="minor"/>
    </font>
    <font>
      <sz val="10"/>
      <name val="Segoe UI Symbol"/>
      <family val="3"/>
    </font>
    <font>
      <sz val="11"/>
      <name val="Segoe UI Symbol"/>
      <family val="3"/>
    </font>
    <font>
      <sz val="9"/>
      <name val="Segoe UI Symbol"/>
      <family val="3"/>
    </font>
    <font>
      <b/>
      <u/>
      <sz val="12"/>
      <name val="HG丸ｺﾞｼｯｸM-PRO"/>
      <family val="3"/>
      <charset val="128"/>
    </font>
    <font>
      <b/>
      <sz val="13"/>
      <name val="HG丸ｺﾞｼｯｸM-PRO"/>
      <family val="3"/>
      <charset val="128"/>
    </font>
    <font>
      <sz val="12"/>
      <name val="ＭＳ Ｐゴシック"/>
      <family val="3"/>
      <charset val="128"/>
    </font>
    <font>
      <sz val="12"/>
      <name val="Segoe UI Symbol"/>
      <family val="3"/>
    </font>
    <font>
      <sz val="22"/>
      <color theme="1"/>
      <name val="BIZ UDPゴシック"/>
      <family val="3"/>
      <charset val="128"/>
    </font>
    <font>
      <sz val="11"/>
      <color rgb="FFFF0000"/>
      <name val="ＭＳ Ｐゴシック"/>
      <family val="3"/>
      <charset val="128"/>
    </font>
  </fonts>
  <fills count="15">
    <fill>
      <patternFill patternType="none"/>
    </fill>
    <fill>
      <patternFill patternType="gray125"/>
    </fill>
    <fill>
      <patternFill patternType="solid">
        <fgColor indexed="11"/>
        <bgColor indexed="64"/>
      </patternFill>
    </fill>
    <fill>
      <patternFill patternType="solid">
        <fgColor indexed="42"/>
        <bgColor indexed="64"/>
      </patternFill>
    </fill>
    <fill>
      <patternFill patternType="solid">
        <fgColor theme="9" tint="0.79998168889431442"/>
        <bgColor indexed="65"/>
      </patternFill>
    </fill>
    <fill>
      <patternFill patternType="solid">
        <fgColor rgb="FFC6EFCE"/>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FFFF"/>
        <bgColor indexed="64"/>
      </patternFill>
    </fill>
    <fill>
      <patternFill patternType="solid">
        <fgColor theme="8" tint="0.59999389629810485"/>
        <bgColor indexed="64"/>
      </patternFill>
    </fill>
  </fills>
  <borders count="91">
    <border>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8"/>
      </top>
      <bottom/>
      <diagonal/>
    </border>
    <border>
      <left/>
      <right style="thin">
        <color indexed="64"/>
      </right>
      <top style="thin">
        <color indexed="8"/>
      </top>
      <bottom/>
      <diagonal/>
    </border>
    <border>
      <left/>
      <right/>
      <top/>
      <bottom style="thin">
        <color indexed="8"/>
      </bottom>
      <diagonal/>
    </border>
    <border>
      <left/>
      <right style="thin">
        <color indexed="64"/>
      </right>
      <top/>
      <bottom style="thin">
        <color indexed="8"/>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rgb="FFFF0000"/>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medium">
        <color rgb="FFFF0000"/>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medium">
        <color rgb="FFFF0000"/>
      </left>
      <right style="thin">
        <color indexed="64"/>
      </right>
      <top style="thin">
        <color indexed="64"/>
      </top>
      <bottom style="medium">
        <color rgb="FFFF0000"/>
      </bottom>
      <diagonal/>
    </border>
    <border>
      <left style="medium">
        <color rgb="FFFF0000"/>
      </left>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medium">
        <color rgb="FFFF0000"/>
      </top>
      <bottom style="thin">
        <color indexed="64"/>
      </bottom>
      <diagonal/>
    </border>
    <border>
      <left style="medium">
        <color rgb="FFFF0000"/>
      </left>
      <right/>
      <top style="medium">
        <color rgb="FFFF0000"/>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style="medium">
        <color rgb="FFFF0000"/>
      </right>
      <top style="thin">
        <color indexed="64"/>
      </top>
      <bottom style="medium">
        <color rgb="FFFF0000"/>
      </bottom>
      <diagonal/>
    </border>
    <border>
      <left style="thin">
        <color theme="1"/>
      </left>
      <right style="thin">
        <color theme="1"/>
      </right>
      <top style="thin">
        <color theme="1"/>
      </top>
      <bottom style="medium">
        <color rgb="FFFF0000"/>
      </bottom>
      <diagonal/>
    </border>
    <border>
      <left style="medium">
        <color rgb="FFFF0000"/>
      </left>
      <right style="thin">
        <color theme="1"/>
      </right>
      <top style="thin">
        <color theme="1"/>
      </top>
      <bottom style="medium">
        <color rgb="FFFF0000"/>
      </bottom>
      <diagonal/>
    </border>
    <border>
      <left/>
      <right style="medium">
        <color rgb="FFFF0000"/>
      </right>
      <top style="medium">
        <color rgb="FFFF0000"/>
      </top>
      <bottom style="thin">
        <color indexed="64"/>
      </bottom>
      <diagonal/>
    </border>
    <border>
      <left style="thin">
        <color theme="1"/>
      </left>
      <right style="thin">
        <color theme="1"/>
      </right>
      <top style="medium">
        <color rgb="FFFF0000"/>
      </top>
      <bottom style="thin">
        <color theme="1"/>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thin">
        <color theme="1"/>
      </top>
      <bottom/>
      <diagonal/>
    </border>
    <border>
      <left style="thin">
        <color indexed="64"/>
      </left>
      <right style="double">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style="thin">
        <color indexed="8"/>
      </top>
      <bottom/>
      <diagonal/>
    </border>
    <border>
      <left/>
      <right style="double">
        <color indexed="64"/>
      </right>
      <top/>
      <bottom style="thin">
        <color indexed="8"/>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31" fillId="4" borderId="0" applyNumberFormat="0" applyBorder="0" applyAlignment="0" applyProtection="0">
      <alignment vertical="center"/>
    </xf>
    <xf numFmtId="0" fontId="22"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32" fillId="5" borderId="0" applyNumberFormat="0" applyBorder="0" applyAlignment="0" applyProtection="0">
      <alignment vertical="center"/>
    </xf>
    <xf numFmtId="0" fontId="45" fillId="0" borderId="0"/>
    <xf numFmtId="0" fontId="52" fillId="0" borderId="0">
      <alignment vertical="center"/>
    </xf>
  </cellStyleXfs>
  <cellXfs count="889">
    <xf numFmtId="0" fontId="0" fillId="0" borderId="0" xfId="0">
      <alignment vertical="center"/>
    </xf>
    <xf numFmtId="0" fontId="0" fillId="0" borderId="0" xfId="0" applyAlignment="1">
      <alignment vertical="center" wrapText="1"/>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4" fillId="0" borderId="0" xfId="0" applyFont="1">
      <alignment vertical="center"/>
    </xf>
    <xf numFmtId="0" fontId="3" fillId="0" borderId="0" xfId="0" applyFont="1">
      <alignment vertical="center"/>
    </xf>
    <xf numFmtId="0" fontId="5" fillId="0" borderId="0" xfId="0" applyFont="1" applyAlignment="1">
      <alignment horizontal="justify" vertical="center"/>
    </xf>
    <xf numFmtId="0" fontId="7" fillId="0" borderId="0" xfId="0" applyFont="1" applyAlignment="1">
      <alignment horizontal="justify" vertical="center"/>
    </xf>
    <xf numFmtId="0" fontId="5" fillId="0" borderId="0" xfId="0" applyFont="1">
      <alignment vertical="center"/>
    </xf>
    <xf numFmtId="0" fontId="8" fillId="0" borderId="0" xfId="0" applyFont="1" applyAlignment="1">
      <alignment vertical="center" wrapText="1"/>
    </xf>
    <xf numFmtId="0" fontId="3" fillId="0" borderId="0" xfId="0" applyFont="1" applyAlignment="1">
      <alignment vertical="center" wrapText="1"/>
    </xf>
    <xf numFmtId="0" fontId="0" fillId="0" borderId="6" xfId="0" applyBorder="1">
      <alignment vertical="center"/>
    </xf>
    <xf numFmtId="0" fontId="0" fillId="0" borderId="7" xfId="0" applyBorder="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0" xfId="0" applyAlignment="1">
      <alignment vertical="top" wrapText="1"/>
    </xf>
    <xf numFmtId="0" fontId="0" fillId="0" borderId="4" xfId="0" applyBorder="1" applyAlignment="1">
      <alignment vertical="top" wrapText="1"/>
    </xf>
    <xf numFmtId="0" fontId="0" fillId="0" borderId="4" xfId="0" applyBorder="1" applyAlignment="1">
      <alignment vertical="top"/>
    </xf>
    <xf numFmtId="0" fontId="0" fillId="0" borderId="8" xfId="0" applyBorder="1">
      <alignment vertical="center"/>
    </xf>
    <xf numFmtId="0" fontId="3" fillId="0" borderId="4" xfId="0" applyFont="1" applyBorder="1" applyAlignment="1">
      <alignment horizontal="center" vertical="center"/>
    </xf>
    <xf numFmtId="0" fontId="3" fillId="0" borderId="4" xfId="0" applyFont="1" applyBorder="1">
      <alignment vertical="center"/>
    </xf>
    <xf numFmtId="0" fontId="4" fillId="0" borderId="4" xfId="0" applyFont="1" applyBorder="1">
      <alignment vertical="center"/>
    </xf>
    <xf numFmtId="0" fontId="10" fillId="0" borderId="0" xfId="0" applyFont="1">
      <alignment vertical="center"/>
    </xf>
    <xf numFmtId="0" fontId="12" fillId="0" borderId="0" xfId="0" applyFont="1">
      <alignment vertical="center"/>
    </xf>
    <xf numFmtId="0" fontId="15" fillId="0" borderId="0" xfId="0" applyFont="1">
      <alignment vertical="center"/>
    </xf>
    <xf numFmtId="0" fontId="7" fillId="0" borderId="0" xfId="0" applyFont="1">
      <alignment vertical="center"/>
    </xf>
    <xf numFmtId="0" fontId="12" fillId="0" borderId="9" xfId="0" applyFont="1" applyBorder="1">
      <alignment vertical="center"/>
    </xf>
    <xf numFmtId="0" fontId="12" fillId="0" borderId="3" xfId="0" applyFont="1" applyBorder="1">
      <alignment vertical="center"/>
    </xf>
    <xf numFmtId="0" fontId="12" fillId="0" borderId="4" xfId="0" applyFont="1" applyBorder="1">
      <alignment vertical="center"/>
    </xf>
    <xf numFmtId="0" fontId="12" fillId="0" borderId="0" xfId="0" applyFont="1" applyAlignment="1">
      <alignment horizontal="center" vertical="center"/>
    </xf>
    <xf numFmtId="0" fontId="12" fillId="0" borderId="4" xfId="0" applyFont="1" applyBorder="1" applyAlignment="1">
      <alignment vertical="top" wrapText="1"/>
    </xf>
    <xf numFmtId="0" fontId="12" fillId="0" borderId="0" xfId="0" applyFont="1" applyAlignment="1">
      <alignment vertical="top" wrapText="1"/>
    </xf>
    <xf numFmtId="0" fontId="12" fillId="0" borderId="4" xfId="0" applyFont="1" applyBorder="1" applyAlignment="1">
      <alignment vertical="top"/>
    </xf>
    <xf numFmtId="0" fontId="12" fillId="0" borderId="6" xfId="0" applyFont="1" applyBorder="1">
      <alignment vertical="center"/>
    </xf>
    <xf numFmtId="0" fontId="14" fillId="0" borderId="0" xfId="0" applyFont="1" applyAlignment="1">
      <alignment horizontal="center" vertical="center"/>
    </xf>
    <xf numFmtId="0" fontId="12" fillId="0" borderId="7" xfId="0" applyFont="1" applyBorder="1">
      <alignment vertical="center"/>
    </xf>
    <xf numFmtId="0" fontId="12" fillId="0" borderId="10" xfId="0" applyFont="1" applyBorder="1">
      <alignment vertical="center"/>
    </xf>
    <xf numFmtId="0" fontId="14" fillId="0" borderId="0" xfId="0" applyFont="1">
      <alignment vertical="center"/>
    </xf>
    <xf numFmtId="0" fontId="11" fillId="0" borderId="0" xfId="0" applyFont="1">
      <alignment vertical="center"/>
    </xf>
    <xf numFmtId="0" fontId="12" fillId="0" borderId="0" xfId="0" applyFont="1" applyAlignment="1">
      <alignment vertical="top"/>
    </xf>
    <xf numFmtId="0" fontId="11" fillId="0" borderId="3" xfId="0" applyFont="1" applyBorder="1">
      <alignment vertical="center"/>
    </xf>
    <xf numFmtId="0" fontId="18" fillId="0" borderId="0" xfId="0" applyFont="1">
      <alignment vertical="center"/>
    </xf>
    <xf numFmtId="0" fontId="12" fillId="0" borderId="0" xfId="0" applyFont="1" applyAlignment="1">
      <alignment horizontal="left" vertical="center"/>
    </xf>
    <xf numFmtId="0" fontId="13" fillId="0" borderId="0" xfId="0" applyFont="1">
      <alignment vertical="center"/>
    </xf>
    <xf numFmtId="0" fontId="12" fillId="0" borderId="0" xfId="0" applyFont="1" applyAlignment="1">
      <alignment horizontal="right" vertical="center"/>
    </xf>
    <xf numFmtId="0" fontId="16" fillId="0" borderId="0" xfId="0" applyFont="1">
      <alignment vertical="center"/>
    </xf>
    <xf numFmtId="0" fontId="21" fillId="0" borderId="0" xfId="0" applyFont="1">
      <alignment vertical="center"/>
    </xf>
    <xf numFmtId="0" fontId="12" fillId="2" borderId="0" xfId="0" applyFont="1" applyFill="1">
      <alignment vertical="center"/>
    </xf>
    <xf numFmtId="0" fontId="12" fillId="0" borderId="11" xfId="0" applyFont="1" applyBorder="1">
      <alignment vertical="center"/>
    </xf>
    <xf numFmtId="0" fontId="12" fillId="0" borderId="12" xfId="0" applyFont="1" applyBorder="1">
      <alignment vertical="center"/>
    </xf>
    <xf numFmtId="0" fontId="12" fillId="0" borderId="2" xfId="0" applyFont="1" applyBorder="1">
      <alignment vertical="center"/>
    </xf>
    <xf numFmtId="0" fontId="12" fillId="0" borderId="8" xfId="0" applyFont="1" applyBorder="1">
      <alignment vertical="center"/>
    </xf>
    <xf numFmtId="0" fontId="14" fillId="0" borderId="6" xfId="0" applyFont="1" applyBorder="1">
      <alignment vertical="center"/>
    </xf>
    <xf numFmtId="0" fontId="14" fillId="0" borderId="7" xfId="0" applyFont="1" applyBorder="1">
      <alignment vertical="center"/>
    </xf>
    <xf numFmtId="0" fontId="12" fillId="3" borderId="14" xfId="0" applyFont="1" applyFill="1" applyBorder="1">
      <alignment vertical="center"/>
    </xf>
    <xf numFmtId="0" fontId="14" fillId="0" borderId="2" xfId="0" applyFont="1" applyBorder="1">
      <alignment vertical="center"/>
    </xf>
    <xf numFmtId="0" fontId="6" fillId="0" borderId="0" xfId="0" applyFont="1">
      <alignment vertical="center"/>
    </xf>
    <xf numFmtId="0" fontId="24" fillId="0" borderId="0" xfId="0" applyFont="1">
      <alignment vertical="center"/>
    </xf>
    <xf numFmtId="181" fontId="23" fillId="0" borderId="0" xfId="0" applyNumberFormat="1" applyFont="1">
      <alignment vertical="center"/>
    </xf>
    <xf numFmtId="0" fontId="12" fillId="0" borderId="4" xfId="0" applyFont="1" applyBorder="1" applyAlignment="1">
      <alignment horizontal="left" vertical="center"/>
    </xf>
    <xf numFmtId="3" fontId="12" fillId="0" borderId="0" xfId="0" applyNumberFormat="1" applyFont="1">
      <alignment vertical="center"/>
    </xf>
    <xf numFmtId="0" fontId="0" fillId="0" borderId="9" xfId="0" applyBorder="1">
      <alignment vertical="center"/>
    </xf>
    <xf numFmtId="0" fontId="12" fillId="0" borderId="17" xfId="0" applyFont="1" applyBorder="1">
      <alignment vertical="center"/>
    </xf>
    <xf numFmtId="0" fontId="18" fillId="0" borderId="6" xfId="0" applyFont="1" applyBorder="1">
      <alignment vertical="center"/>
    </xf>
    <xf numFmtId="0" fontId="18" fillId="0" borderId="7" xfId="0" applyFont="1" applyBorder="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31" fillId="0" borderId="4" xfId="1" applyFill="1" applyBorder="1">
      <alignment vertical="center"/>
    </xf>
    <xf numFmtId="183" fontId="33" fillId="0" borderId="0" xfId="0" applyNumberFormat="1" applyFont="1">
      <alignment vertical="center"/>
    </xf>
    <xf numFmtId="178" fontId="0" fillId="0" borderId="0" xfId="3" applyNumberFormat="1" applyFont="1">
      <alignment vertical="center"/>
    </xf>
    <xf numFmtId="0" fontId="31" fillId="0" borderId="0" xfId="1" applyFill="1">
      <alignment vertical="center"/>
    </xf>
    <xf numFmtId="0" fontId="11" fillId="0" borderId="9" xfId="0" applyFont="1" applyBorder="1">
      <alignment vertical="center"/>
    </xf>
    <xf numFmtId="0" fontId="11" fillId="0" borderId="2" xfId="0" applyFont="1" applyBorder="1">
      <alignment vertical="center"/>
    </xf>
    <xf numFmtId="0" fontId="11" fillId="0" borderId="4" xfId="0" applyFont="1" applyBorder="1">
      <alignment vertical="center"/>
    </xf>
    <xf numFmtId="0" fontId="14" fillId="0" borderId="3" xfId="0" applyFont="1" applyBorder="1">
      <alignment vertical="center"/>
    </xf>
    <xf numFmtId="0" fontId="42" fillId="0" borderId="10" xfId="0" applyFont="1" applyBorder="1">
      <alignment vertical="center"/>
    </xf>
    <xf numFmtId="0" fontId="42" fillId="0" borderId="3" xfId="0" applyFont="1" applyBorder="1">
      <alignment vertical="center"/>
    </xf>
    <xf numFmtId="0" fontId="42" fillId="0" borderId="8" xfId="0" applyFont="1" applyBorder="1">
      <alignment vertical="center"/>
    </xf>
    <xf numFmtId="0" fontId="22" fillId="0" borderId="0" xfId="2" applyAlignment="1" applyProtection="1">
      <alignment vertical="center"/>
    </xf>
    <xf numFmtId="0" fontId="14" fillId="0" borderId="21" xfId="0" applyFont="1" applyBorder="1">
      <alignment vertical="center"/>
    </xf>
    <xf numFmtId="3" fontId="0" fillId="0" borderId="0" xfId="0" applyNumberFormat="1">
      <alignment vertical="center"/>
    </xf>
    <xf numFmtId="0" fontId="12" fillId="6" borderId="0" xfId="0" applyFont="1" applyFill="1">
      <alignment vertical="center"/>
    </xf>
    <xf numFmtId="0" fontId="12" fillId="7" borderId="0" xfId="0" applyFont="1" applyFill="1">
      <alignment vertical="center"/>
    </xf>
    <xf numFmtId="0" fontId="45" fillId="0" borderId="0" xfId="5"/>
    <xf numFmtId="0" fontId="54" fillId="0" borderId="0" xfId="5" applyFont="1" applyAlignment="1">
      <alignment vertical="center"/>
    </xf>
    <xf numFmtId="0" fontId="54" fillId="0" borderId="0" xfId="5" applyFont="1" applyAlignment="1">
      <alignment vertical="center" wrapText="1"/>
    </xf>
    <xf numFmtId="184" fontId="55" fillId="0" borderId="41" xfId="5" applyNumberFormat="1" applyFont="1" applyBorder="1" applyAlignment="1">
      <alignment vertical="center"/>
    </xf>
    <xf numFmtId="184" fontId="55" fillId="0" borderId="42" xfId="5" applyNumberFormat="1" applyFont="1" applyBorder="1" applyAlignment="1">
      <alignment vertical="center"/>
    </xf>
    <xf numFmtId="184" fontId="55" fillId="0" borderId="43" xfId="5" applyNumberFormat="1" applyFont="1" applyBorder="1" applyAlignment="1">
      <alignment vertical="center"/>
    </xf>
    <xf numFmtId="184" fontId="54" fillId="0" borderId="8" xfId="5" applyNumberFormat="1" applyFont="1" applyBorder="1" applyAlignment="1">
      <alignment vertical="center"/>
    </xf>
    <xf numFmtId="184" fontId="55" fillId="0" borderId="16" xfId="5" applyNumberFormat="1" applyFont="1" applyBorder="1" applyAlignment="1">
      <alignment vertical="center"/>
    </xf>
    <xf numFmtId="184" fontId="56" fillId="0" borderId="11" xfId="5" applyNumberFormat="1" applyFont="1" applyBorder="1" applyAlignment="1">
      <alignment vertical="center"/>
    </xf>
    <xf numFmtId="184" fontId="54" fillId="0" borderId="11" xfId="5" applyNumberFormat="1" applyFont="1" applyBorder="1" applyAlignment="1">
      <alignment vertical="center"/>
    </xf>
    <xf numFmtId="184" fontId="54" fillId="0" borderId="7" xfId="5" applyNumberFormat="1" applyFont="1" applyBorder="1" applyAlignment="1">
      <alignment vertical="center"/>
    </xf>
    <xf numFmtId="0" fontId="54" fillId="0" borderId="8" xfId="5" applyFont="1" applyBorder="1" applyAlignment="1">
      <alignment vertical="center" wrapText="1"/>
    </xf>
    <xf numFmtId="0" fontId="54" fillId="0" borderId="11" xfId="5" applyFont="1" applyBorder="1" applyAlignment="1">
      <alignment vertical="center"/>
    </xf>
    <xf numFmtId="0" fontId="54" fillId="0" borderId="11" xfId="5" applyFont="1" applyBorder="1" applyAlignment="1">
      <alignment horizontal="center" vertical="center"/>
    </xf>
    <xf numFmtId="184" fontId="54" fillId="0" borderId="44" xfId="5" applyNumberFormat="1" applyFont="1" applyBorder="1" applyAlignment="1">
      <alignment vertical="center"/>
    </xf>
    <xf numFmtId="185" fontId="54" fillId="0" borderId="44" xfId="5" applyNumberFormat="1" applyFont="1" applyBorder="1" applyAlignment="1">
      <alignment vertical="center"/>
    </xf>
    <xf numFmtId="185" fontId="54" fillId="0" borderId="44" xfId="5" applyNumberFormat="1" applyFont="1" applyBorder="1" applyAlignment="1">
      <alignment vertical="center" shrinkToFit="1"/>
    </xf>
    <xf numFmtId="184" fontId="54" fillId="9" borderId="44" xfId="5" applyNumberFormat="1" applyFont="1" applyFill="1" applyBorder="1" applyAlignment="1">
      <alignment vertical="center"/>
    </xf>
    <xf numFmtId="0" fontId="54" fillId="10" borderId="44" xfId="5" applyFont="1" applyFill="1" applyBorder="1" applyAlignment="1">
      <alignment vertical="center" wrapText="1"/>
    </xf>
    <xf numFmtId="0" fontId="54" fillId="9" borderId="44" xfId="5" applyFont="1" applyFill="1" applyBorder="1" applyAlignment="1">
      <alignment vertical="center"/>
    </xf>
    <xf numFmtId="0" fontId="54" fillId="0" borderId="44" xfId="5" applyFont="1" applyBorder="1" applyAlignment="1">
      <alignment horizontal="center" vertical="center"/>
    </xf>
    <xf numFmtId="184" fontId="54" fillId="0" borderId="14" xfId="5" applyNumberFormat="1" applyFont="1" applyBorder="1" applyAlignment="1">
      <alignment vertical="center"/>
    </xf>
    <xf numFmtId="185" fontId="54" fillId="0" borderId="14" xfId="5" applyNumberFormat="1" applyFont="1" applyBorder="1" applyAlignment="1">
      <alignment vertical="center"/>
    </xf>
    <xf numFmtId="185" fontId="54" fillId="0" borderId="14" xfId="5" applyNumberFormat="1" applyFont="1" applyBorder="1" applyAlignment="1">
      <alignment vertical="center" shrinkToFit="1"/>
    </xf>
    <xf numFmtId="184" fontId="54" fillId="9" borderId="14" xfId="5" applyNumberFormat="1" applyFont="1" applyFill="1" applyBorder="1" applyAlignment="1">
      <alignment vertical="center"/>
    </xf>
    <xf numFmtId="0" fontId="54" fillId="10" borderId="14" xfId="5" applyFont="1" applyFill="1" applyBorder="1" applyAlignment="1">
      <alignment vertical="center" wrapText="1"/>
    </xf>
    <xf numFmtId="0" fontId="54" fillId="9" borderId="14" xfId="5" applyFont="1" applyFill="1" applyBorder="1" applyAlignment="1">
      <alignment vertical="center"/>
    </xf>
    <xf numFmtId="0" fontId="54" fillId="0" borderId="14" xfId="5" applyFont="1" applyBorder="1" applyAlignment="1">
      <alignment horizontal="center" vertical="center"/>
    </xf>
    <xf numFmtId="0" fontId="54" fillId="9" borderId="13" xfId="5" applyFont="1" applyFill="1" applyBorder="1" applyAlignment="1">
      <alignment vertical="center"/>
    </xf>
    <xf numFmtId="185" fontId="54" fillId="0" borderId="11" xfId="5" applyNumberFormat="1" applyFont="1" applyBorder="1" applyAlignment="1">
      <alignment vertical="center" shrinkToFit="1"/>
    </xf>
    <xf numFmtId="184" fontId="54" fillId="9" borderId="11" xfId="5" applyNumberFormat="1" applyFont="1" applyFill="1" applyBorder="1" applyAlignment="1">
      <alignment vertical="center"/>
    </xf>
    <xf numFmtId="184" fontId="54" fillId="0" borderId="1" xfId="5" applyNumberFormat="1" applyFont="1" applyBorder="1" applyAlignment="1">
      <alignment vertical="center"/>
    </xf>
    <xf numFmtId="185" fontId="54" fillId="0" borderId="45" xfId="5" applyNumberFormat="1" applyFont="1" applyBorder="1" applyAlignment="1">
      <alignment vertical="center" shrinkToFit="1"/>
    </xf>
    <xf numFmtId="184" fontId="54" fillId="9" borderId="46" xfId="5" applyNumberFormat="1" applyFont="1" applyFill="1" applyBorder="1" applyAlignment="1">
      <alignment vertical="center"/>
    </xf>
    <xf numFmtId="184" fontId="54" fillId="9" borderId="47" xfId="5" applyNumberFormat="1" applyFont="1" applyFill="1" applyBorder="1" applyAlignment="1">
      <alignment vertical="center"/>
    </xf>
    <xf numFmtId="185" fontId="54" fillId="0" borderId="13" xfId="5" applyNumberFormat="1" applyFont="1" applyBorder="1" applyAlignment="1">
      <alignment vertical="center" shrinkToFit="1"/>
    </xf>
    <xf numFmtId="185" fontId="54" fillId="0" borderId="17" xfId="5" applyNumberFormat="1" applyFont="1" applyBorder="1" applyAlignment="1">
      <alignment vertical="center" shrinkToFit="1"/>
    </xf>
    <xf numFmtId="184" fontId="54" fillId="9" borderId="17" xfId="5" applyNumberFormat="1" applyFont="1" applyFill="1" applyBorder="1" applyAlignment="1">
      <alignment vertical="center"/>
    </xf>
    <xf numFmtId="0" fontId="54" fillId="10" borderId="11" xfId="5" applyFont="1" applyFill="1" applyBorder="1" applyAlignment="1">
      <alignment vertical="center" wrapText="1"/>
    </xf>
    <xf numFmtId="184" fontId="54" fillId="9" borderId="48" xfId="5" applyNumberFormat="1" applyFont="1" applyFill="1" applyBorder="1" applyAlignment="1">
      <alignment vertical="center"/>
    </xf>
    <xf numFmtId="184" fontId="54" fillId="9" borderId="49" xfId="5" applyNumberFormat="1" applyFont="1" applyFill="1" applyBorder="1" applyAlignment="1">
      <alignment vertical="center"/>
    </xf>
    <xf numFmtId="185" fontId="54" fillId="0" borderId="49" xfId="5" applyNumberFormat="1" applyFont="1" applyBorder="1" applyAlignment="1">
      <alignment vertical="center" shrinkToFit="1"/>
    </xf>
    <xf numFmtId="184" fontId="54" fillId="9" borderId="50" xfId="5" applyNumberFormat="1" applyFont="1" applyFill="1" applyBorder="1" applyAlignment="1">
      <alignment vertical="center"/>
    </xf>
    <xf numFmtId="0" fontId="54" fillId="10" borderId="51" xfId="5" applyFont="1" applyFill="1" applyBorder="1" applyAlignment="1">
      <alignment vertical="center" wrapText="1"/>
    </xf>
    <xf numFmtId="184" fontId="54" fillId="9" borderId="52" xfId="5" applyNumberFormat="1" applyFont="1" applyFill="1" applyBorder="1" applyAlignment="1">
      <alignment vertical="center"/>
    </xf>
    <xf numFmtId="184" fontId="54" fillId="9" borderId="53" xfId="5" applyNumberFormat="1" applyFont="1" applyFill="1" applyBorder="1" applyAlignment="1">
      <alignment vertical="center"/>
    </xf>
    <xf numFmtId="185" fontId="54" fillId="0" borderId="53" xfId="5" applyNumberFormat="1" applyFont="1" applyBorder="1" applyAlignment="1">
      <alignment vertical="center" shrinkToFit="1"/>
    </xf>
    <xf numFmtId="184" fontId="54" fillId="9" borderId="54" xfId="5" applyNumberFormat="1" applyFont="1" applyFill="1" applyBorder="1" applyAlignment="1">
      <alignment vertical="center"/>
    </xf>
    <xf numFmtId="0" fontId="54" fillId="10" borderId="55" xfId="5" applyFont="1" applyFill="1" applyBorder="1" applyAlignment="1">
      <alignment vertical="center" wrapText="1"/>
    </xf>
    <xf numFmtId="0" fontId="54" fillId="10" borderId="17" xfId="5" applyFont="1" applyFill="1" applyBorder="1" applyAlignment="1">
      <alignment vertical="center" wrapText="1"/>
    </xf>
    <xf numFmtId="184" fontId="54" fillId="9" borderId="1" xfId="5" applyNumberFormat="1" applyFont="1" applyFill="1" applyBorder="1" applyAlignment="1">
      <alignment vertical="center"/>
    </xf>
    <xf numFmtId="0" fontId="54" fillId="10" borderId="13" xfId="5" applyFont="1" applyFill="1" applyBorder="1" applyAlignment="1">
      <alignment vertical="center" wrapText="1"/>
    </xf>
    <xf numFmtId="184" fontId="54" fillId="9" borderId="12" xfId="5" applyNumberFormat="1" applyFont="1" applyFill="1" applyBorder="1" applyAlignment="1">
      <alignment vertical="center"/>
    </xf>
    <xf numFmtId="0" fontId="54" fillId="9" borderId="8" xfId="5" applyFont="1" applyFill="1" applyBorder="1" applyAlignment="1">
      <alignment vertical="center"/>
    </xf>
    <xf numFmtId="184" fontId="54" fillId="9" borderId="56" xfId="5" applyNumberFormat="1" applyFont="1" applyFill="1" applyBorder="1" applyAlignment="1">
      <alignment vertical="center"/>
    </xf>
    <xf numFmtId="0" fontId="54" fillId="10" borderId="56" xfId="5" applyFont="1" applyFill="1" applyBorder="1" applyAlignment="1">
      <alignment vertical="center" wrapText="1"/>
    </xf>
    <xf numFmtId="0" fontId="54" fillId="9" borderId="56" xfId="5" applyFont="1" applyFill="1" applyBorder="1" applyAlignment="1">
      <alignment vertical="center"/>
    </xf>
    <xf numFmtId="0" fontId="54" fillId="0" borderId="13" xfId="5" applyFont="1" applyBorder="1" applyAlignment="1">
      <alignment horizontal="center" vertical="center"/>
    </xf>
    <xf numFmtId="184" fontId="54" fillId="9" borderId="7" xfId="5" applyNumberFormat="1" applyFont="1" applyFill="1" applyBorder="1" applyAlignment="1">
      <alignment vertical="center"/>
    </xf>
    <xf numFmtId="184" fontId="54" fillId="9" borderId="57" xfId="5" applyNumberFormat="1" applyFont="1" applyFill="1" applyBorder="1" applyAlignment="1">
      <alignment vertical="center"/>
    </xf>
    <xf numFmtId="0" fontId="54" fillId="10" borderId="57" xfId="5" applyFont="1" applyFill="1" applyBorder="1" applyAlignment="1">
      <alignment vertical="center" wrapText="1"/>
    </xf>
    <xf numFmtId="0" fontId="54" fillId="9" borderId="57" xfId="5" applyFont="1" applyFill="1" applyBorder="1" applyAlignment="1">
      <alignment vertical="center"/>
    </xf>
    <xf numFmtId="184" fontId="54" fillId="9" borderId="58" xfId="5" applyNumberFormat="1" applyFont="1" applyFill="1" applyBorder="1" applyAlignment="1">
      <alignment vertical="center"/>
    </xf>
    <xf numFmtId="184" fontId="54" fillId="9" borderId="59" xfId="5" applyNumberFormat="1" applyFont="1" applyFill="1" applyBorder="1" applyAlignment="1">
      <alignment vertical="center"/>
    </xf>
    <xf numFmtId="0" fontId="54" fillId="10" borderId="59" xfId="5" applyFont="1" applyFill="1" applyBorder="1" applyAlignment="1">
      <alignment vertical="center" wrapText="1"/>
    </xf>
    <xf numFmtId="0" fontId="54" fillId="9" borderId="60" xfId="5" applyFont="1" applyFill="1" applyBorder="1" applyAlignment="1">
      <alignment vertical="center"/>
    </xf>
    <xf numFmtId="184" fontId="54" fillId="9" borderId="61" xfId="5" applyNumberFormat="1" applyFont="1" applyFill="1" applyBorder="1" applyAlignment="1">
      <alignment vertical="center"/>
    </xf>
    <xf numFmtId="184" fontId="54" fillId="9" borderId="62" xfId="5" applyNumberFormat="1" applyFont="1" applyFill="1" applyBorder="1" applyAlignment="1">
      <alignment vertical="center"/>
    </xf>
    <xf numFmtId="0" fontId="54" fillId="10" borderId="62" xfId="5" applyFont="1" applyFill="1" applyBorder="1" applyAlignment="1">
      <alignment vertical="center" wrapText="1"/>
    </xf>
    <xf numFmtId="0" fontId="54" fillId="9" borderId="63" xfId="5" applyFont="1" applyFill="1" applyBorder="1" applyAlignment="1">
      <alignment vertical="center"/>
    </xf>
    <xf numFmtId="184" fontId="54" fillId="9" borderId="2" xfId="5" applyNumberFormat="1" applyFont="1" applyFill="1" applyBorder="1" applyAlignment="1">
      <alignment vertical="center"/>
    </xf>
    <xf numFmtId="184" fontId="54" fillId="9" borderId="64" xfId="5" applyNumberFormat="1" applyFont="1" applyFill="1" applyBorder="1" applyAlignment="1">
      <alignment vertical="center"/>
    </xf>
    <xf numFmtId="0" fontId="54" fillId="10" borderId="64" xfId="5" applyFont="1" applyFill="1" applyBorder="1" applyAlignment="1">
      <alignment vertical="center" wrapText="1"/>
    </xf>
    <xf numFmtId="0" fontId="54" fillId="9" borderId="64" xfId="5" applyFont="1" applyFill="1" applyBorder="1" applyAlignment="1">
      <alignment vertical="center"/>
    </xf>
    <xf numFmtId="0" fontId="54" fillId="10" borderId="10" xfId="5" applyFont="1" applyFill="1" applyBorder="1" applyAlignment="1">
      <alignment vertical="center" wrapText="1"/>
    </xf>
    <xf numFmtId="0" fontId="54" fillId="9" borderId="10" xfId="5" applyFont="1" applyFill="1" applyBorder="1" applyAlignment="1">
      <alignment vertical="center"/>
    </xf>
    <xf numFmtId="185" fontId="54" fillId="0" borderId="45" xfId="5" applyNumberFormat="1" applyFont="1" applyBorder="1" applyAlignment="1">
      <alignment horizontal="right" vertical="center" shrinkToFit="1"/>
    </xf>
    <xf numFmtId="0" fontId="56" fillId="0" borderId="11" xfId="5" applyFont="1" applyBorder="1" applyAlignment="1">
      <alignment horizontal="center" vertical="center" wrapText="1"/>
    </xf>
    <xf numFmtId="0" fontId="56" fillId="0" borderId="14" xfId="5" applyFont="1" applyBorder="1" applyAlignment="1">
      <alignment horizontal="center" vertical="center" wrapText="1"/>
    </xf>
    <xf numFmtId="0" fontId="56" fillId="0" borderId="3" xfId="5" applyFont="1" applyBorder="1" applyAlignment="1">
      <alignment horizontal="center" vertical="center" wrapText="1"/>
    </xf>
    <xf numFmtId="0" fontId="56" fillId="0" borderId="10" xfId="5" applyFont="1" applyBorder="1" applyAlignment="1">
      <alignment horizontal="center" vertical="center" wrapText="1"/>
    </xf>
    <xf numFmtId="0" fontId="54" fillId="0" borderId="1" xfId="5" applyFont="1" applyBorder="1" applyAlignment="1">
      <alignment horizontal="center" vertical="center"/>
    </xf>
    <xf numFmtId="0" fontId="54" fillId="0" borderId="14" xfId="5" applyFont="1" applyBorder="1" applyAlignment="1">
      <alignment vertical="center"/>
    </xf>
    <xf numFmtId="0" fontId="54" fillId="0" borderId="0" xfId="5" applyFont="1" applyAlignment="1">
      <alignment horizontal="center" vertical="center"/>
    </xf>
    <xf numFmtId="0" fontId="54" fillId="0" borderId="17" xfId="5" applyFont="1" applyBorder="1" applyAlignment="1">
      <alignment vertical="center"/>
    </xf>
    <xf numFmtId="0" fontId="62" fillId="0" borderId="0" xfId="5" applyFont="1" applyAlignment="1">
      <alignment vertical="center"/>
    </xf>
    <xf numFmtId="0" fontId="54" fillId="0" borderId="8" xfId="5" applyFont="1" applyBorder="1" applyAlignment="1">
      <alignment vertical="center"/>
    </xf>
    <xf numFmtId="0" fontId="54" fillId="10" borderId="44" xfId="5" applyFont="1" applyFill="1" applyBorder="1" applyAlignment="1">
      <alignment vertical="center"/>
    </xf>
    <xf numFmtId="0" fontId="54" fillId="10" borderId="14" xfId="5" applyFont="1" applyFill="1" applyBorder="1" applyAlignment="1">
      <alignment vertical="center"/>
    </xf>
    <xf numFmtId="0" fontId="56" fillId="0" borderId="11" xfId="5" applyFont="1" applyBorder="1" applyAlignment="1">
      <alignment horizontal="center" vertical="center"/>
    </xf>
    <xf numFmtId="0" fontId="56" fillId="0" borderId="3" xfId="5" applyFont="1" applyBorder="1" applyAlignment="1">
      <alignment horizontal="center" vertical="center"/>
    </xf>
    <xf numFmtId="0" fontId="56" fillId="0" borderId="10" xfId="5" applyFont="1" applyBorder="1" applyAlignment="1">
      <alignment horizontal="center" vertical="center"/>
    </xf>
    <xf numFmtId="0" fontId="62" fillId="0" borderId="14" xfId="5" applyFont="1" applyBorder="1" applyAlignment="1">
      <alignment horizontal="center" vertical="center"/>
    </xf>
    <xf numFmtId="0" fontId="54" fillId="0" borderId="3" xfId="5" applyFont="1" applyBorder="1" applyAlignment="1">
      <alignment horizontal="center" vertical="center"/>
    </xf>
    <xf numFmtId="0" fontId="45" fillId="0" borderId="0" xfId="5" applyAlignment="1">
      <alignment vertical="center"/>
    </xf>
    <xf numFmtId="0" fontId="45" fillId="0" borderId="14" xfId="5" applyBorder="1" applyAlignment="1">
      <alignment horizontal="center" vertical="center"/>
    </xf>
    <xf numFmtId="40" fontId="45" fillId="0" borderId="14" xfId="5" applyNumberFormat="1" applyBorder="1" applyAlignment="1">
      <alignment vertical="center"/>
    </xf>
    <xf numFmtId="0" fontId="45" fillId="0" borderId="14" xfId="5" applyBorder="1" applyAlignment="1">
      <alignment vertical="center"/>
    </xf>
    <xf numFmtId="40" fontId="45" fillId="0" borderId="0" xfId="5" applyNumberFormat="1" applyAlignment="1">
      <alignment vertical="center"/>
    </xf>
    <xf numFmtId="0" fontId="45" fillId="0" borderId="1" xfId="5" applyBorder="1" applyAlignment="1">
      <alignment vertical="center"/>
    </xf>
    <xf numFmtId="0" fontId="45" fillId="0" borderId="65" xfId="5" applyBorder="1" applyAlignment="1">
      <alignment horizontal="center" vertical="center"/>
    </xf>
    <xf numFmtId="0" fontId="45" fillId="11" borderId="14" xfId="5" applyFill="1" applyBorder="1" applyAlignment="1">
      <alignment vertical="center"/>
    </xf>
    <xf numFmtId="0" fontId="45" fillId="0" borderId="7" xfId="5" applyBorder="1" applyAlignment="1">
      <alignment vertical="center"/>
    </xf>
    <xf numFmtId="40" fontId="45" fillId="0" borderId="1" xfId="5" applyNumberFormat="1" applyBorder="1" applyAlignment="1">
      <alignment vertical="center"/>
    </xf>
    <xf numFmtId="0" fontId="45" fillId="0" borderId="2" xfId="5" applyBorder="1" applyAlignment="1">
      <alignment vertical="center"/>
    </xf>
    <xf numFmtId="185" fontId="45" fillId="0" borderId="0" xfId="5" applyNumberFormat="1" applyAlignment="1">
      <alignment vertical="center"/>
    </xf>
    <xf numFmtId="185" fontId="45" fillId="0" borderId="9" xfId="5" applyNumberFormat="1" applyBorder="1" applyAlignment="1">
      <alignment vertical="center"/>
    </xf>
    <xf numFmtId="0" fontId="45" fillId="0" borderId="9" xfId="5" applyBorder="1" applyAlignment="1">
      <alignment vertical="center"/>
    </xf>
    <xf numFmtId="185" fontId="45" fillId="0" borderId="17" xfId="5" applyNumberFormat="1" applyBorder="1" applyAlignment="1">
      <alignment vertical="center"/>
    </xf>
    <xf numFmtId="0" fontId="45" fillId="0" borderId="17" xfId="5" applyBorder="1" applyAlignment="1">
      <alignment vertical="center"/>
    </xf>
    <xf numFmtId="185" fontId="45" fillId="0" borderId="14" xfId="5" applyNumberFormat="1" applyBorder="1" applyAlignment="1">
      <alignment vertical="center"/>
    </xf>
    <xf numFmtId="0" fontId="45" fillId="11" borderId="65" xfId="5" applyFill="1" applyBorder="1" applyAlignment="1">
      <alignment horizontal="center" vertical="center"/>
    </xf>
    <xf numFmtId="40" fontId="45" fillId="11" borderId="14" xfId="5" applyNumberFormat="1" applyFill="1" applyBorder="1" applyAlignment="1">
      <alignment vertical="center"/>
    </xf>
    <xf numFmtId="0" fontId="45" fillId="0" borderId="66" xfId="5" applyBorder="1" applyAlignment="1">
      <alignment vertical="center"/>
    </xf>
    <xf numFmtId="0" fontId="45" fillId="0" borderId="14" xfId="5" applyBorder="1" applyAlignment="1">
      <alignment horizontal="center" vertical="center" wrapText="1"/>
    </xf>
    <xf numFmtId="0" fontId="45" fillId="0" borderId="1" xfId="5" applyBorder="1" applyAlignment="1">
      <alignment horizontal="center" vertical="center"/>
    </xf>
    <xf numFmtId="0" fontId="66" fillId="0" borderId="14" xfId="5" applyFont="1" applyBorder="1" applyAlignment="1">
      <alignment horizontal="center" vertical="center"/>
    </xf>
    <xf numFmtId="0" fontId="0" fillId="0" borderId="3" xfId="0" applyBorder="1" applyAlignment="1">
      <alignment vertical="center" wrapText="1"/>
    </xf>
    <xf numFmtId="0" fontId="0" fillId="0" borderId="4" xfId="0" applyBorder="1" applyAlignment="1">
      <alignment vertical="center" wrapText="1"/>
    </xf>
    <xf numFmtId="0" fontId="14" fillId="8" borderId="0" xfId="0" applyFont="1" applyFill="1" applyAlignment="1">
      <alignment horizontal="center" vertical="center"/>
    </xf>
    <xf numFmtId="0" fontId="12" fillId="8" borderId="0" xfId="0" applyFont="1" applyFill="1">
      <alignment vertical="center"/>
    </xf>
    <xf numFmtId="0" fontId="54" fillId="9" borderId="47" xfId="5" applyFont="1" applyFill="1" applyBorder="1" applyAlignment="1">
      <alignment vertical="center"/>
    </xf>
    <xf numFmtId="0" fontId="54" fillId="10" borderId="46" xfId="5" applyFont="1" applyFill="1" applyBorder="1" applyAlignment="1">
      <alignment vertical="center" wrapText="1"/>
    </xf>
    <xf numFmtId="184" fontId="54" fillId="9" borderId="45" xfId="5" applyNumberFormat="1" applyFont="1" applyFill="1" applyBorder="1" applyAlignment="1">
      <alignment vertical="center"/>
    </xf>
    <xf numFmtId="185" fontId="54" fillId="0" borderId="1" xfId="5" applyNumberFormat="1" applyFont="1" applyBorder="1" applyAlignment="1">
      <alignment vertical="center" shrinkToFit="1"/>
    </xf>
    <xf numFmtId="184" fontId="54" fillId="0" borderId="73" xfId="5" applyNumberFormat="1" applyFont="1" applyBorder="1" applyAlignment="1">
      <alignment vertical="center"/>
    </xf>
    <xf numFmtId="0" fontId="54" fillId="9" borderId="74" xfId="5" applyFont="1" applyFill="1" applyBorder="1" applyAlignment="1">
      <alignment vertical="center"/>
    </xf>
    <xf numFmtId="0" fontId="12" fillId="0" borderId="5" xfId="0" applyFont="1" applyBorder="1">
      <alignment vertical="center"/>
    </xf>
    <xf numFmtId="0" fontId="0" fillId="0" borderId="10" xfId="0" applyBorder="1">
      <alignment vertical="center"/>
    </xf>
    <xf numFmtId="0" fontId="12" fillId="8" borderId="0" xfId="0" applyFont="1" applyFill="1" applyAlignment="1">
      <alignment horizontal="center" vertical="center"/>
    </xf>
    <xf numFmtId="0" fontId="12" fillId="8" borderId="0" xfId="0" applyFont="1" applyFill="1" applyAlignment="1">
      <alignment horizontal="left" vertical="center" wrapText="1"/>
    </xf>
    <xf numFmtId="0" fontId="6" fillId="8" borderId="0" xfId="0" applyFont="1" applyFill="1">
      <alignment vertical="center"/>
    </xf>
    <xf numFmtId="0" fontId="12" fillId="8" borderId="0" xfId="0" applyFont="1" applyFill="1" applyAlignment="1">
      <alignment vertical="top" wrapText="1"/>
    </xf>
    <xf numFmtId="0" fontId="12" fillId="8" borderId="0" xfId="0" applyFont="1" applyFill="1" applyAlignment="1">
      <alignment horizontal="left" vertical="center"/>
    </xf>
    <xf numFmtId="0" fontId="6" fillId="8" borderId="0" xfId="0" applyFont="1" applyFill="1" applyAlignment="1">
      <alignment vertical="top" wrapText="1"/>
    </xf>
    <xf numFmtId="0" fontId="75" fillId="8" borderId="0" xfId="0" applyFont="1" applyFill="1">
      <alignment vertical="center"/>
    </xf>
    <xf numFmtId="0" fontId="14" fillId="8" borderId="0" xfId="0" applyFont="1" applyFill="1">
      <alignment vertical="center"/>
    </xf>
    <xf numFmtId="0" fontId="0" fillId="8" borderId="0" xfId="0" applyFill="1">
      <alignment vertical="center"/>
    </xf>
    <xf numFmtId="0" fontId="11" fillId="8" borderId="0" xfId="0" applyFont="1" applyFill="1">
      <alignment vertical="center"/>
    </xf>
    <xf numFmtId="0" fontId="14" fillId="8" borderId="13" xfId="0" applyFont="1" applyFill="1" applyBorder="1">
      <alignment vertical="center"/>
    </xf>
    <xf numFmtId="0" fontId="14" fillId="8" borderId="5" xfId="0" applyFont="1" applyFill="1" applyBorder="1">
      <alignment vertical="center"/>
    </xf>
    <xf numFmtId="0" fontId="14" fillId="8" borderId="1" xfId="0" applyFont="1" applyFill="1" applyBorder="1">
      <alignment vertical="center"/>
    </xf>
    <xf numFmtId="0" fontId="14" fillId="8" borderId="8" xfId="0" applyFont="1" applyFill="1" applyBorder="1">
      <alignment vertical="center"/>
    </xf>
    <xf numFmtId="0" fontId="14" fillId="8" borderId="6" xfId="0" applyFont="1" applyFill="1" applyBorder="1" applyAlignment="1">
      <alignment horizontal="center" vertical="center"/>
    </xf>
    <xf numFmtId="0" fontId="14" fillId="8" borderId="6" xfId="0" applyFont="1" applyFill="1" applyBorder="1">
      <alignment vertical="center"/>
    </xf>
    <xf numFmtId="0" fontId="14" fillId="8" borderId="7" xfId="0" applyFont="1" applyFill="1" applyBorder="1">
      <alignment vertical="center"/>
    </xf>
    <xf numFmtId="0" fontId="3" fillId="8" borderId="0" xfId="0" applyFont="1" applyFill="1">
      <alignment vertical="center"/>
    </xf>
    <xf numFmtId="0" fontId="4" fillId="8" borderId="0" xfId="0" applyFont="1" applyFill="1">
      <alignment vertical="center"/>
    </xf>
    <xf numFmtId="0" fontId="14" fillId="8" borderId="9" xfId="0" applyFont="1" applyFill="1" applyBorder="1" applyAlignment="1">
      <alignment horizontal="center" vertical="center"/>
    </xf>
    <xf numFmtId="0" fontId="6" fillId="8" borderId="80" xfId="0" applyFont="1" applyFill="1" applyBorder="1">
      <alignment vertical="center"/>
    </xf>
    <xf numFmtId="0" fontId="6" fillId="8" borderId="14" xfId="0" applyFont="1" applyFill="1" applyBorder="1">
      <alignment vertical="center"/>
    </xf>
    <xf numFmtId="0" fontId="35" fillId="8" borderId="83" xfId="1" applyFont="1" applyFill="1" applyBorder="1">
      <alignment vertical="center"/>
    </xf>
    <xf numFmtId="0" fontId="39" fillId="8" borderId="14" xfId="1" applyFont="1" applyFill="1" applyBorder="1">
      <alignment vertical="center"/>
    </xf>
    <xf numFmtId="0" fontId="41" fillId="8" borderId="14" xfId="1" applyFont="1" applyFill="1" applyBorder="1">
      <alignment vertical="center"/>
    </xf>
    <xf numFmtId="181" fontId="35" fillId="8" borderId="14" xfId="1" applyNumberFormat="1" applyFont="1" applyFill="1" applyBorder="1">
      <alignment vertical="center"/>
    </xf>
    <xf numFmtId="179" fontId="3" fillId="8" borderId="14" xfId="0" applyNumberFormat="1" applyFont="1" applyFill="1" applyBorder="1">
      <alignment vertical="center"/>
    </xf>
    <xf numFmtId="0" fontId="38" fillId="8" borderId="14" xfId="1" applyFont="1" applyFill="1" applyBorder="1" applyAlignment="1">
      <alignment horizontal="center" vertical="center"/>
    </xf>
    <xf numFmtId="0" fontId="31" fillId="8" borderId="84" xfId="1" applyFill="1" applyBorder="1">
      <alignment vertical="center"/>
    </xf>
    <xf numFmtId="0" fontId="36" fillId="8" borderId="14" xfId="1" applyFont="1" applyFill="1" applyBorder="1" applyAlignment="1">
      <alignment horizontal="center" vertical="center"/>
    </xf>
    <xf numFmtId="0" fontId="36" fillId="8" borderId="17" xfId="1" applyFont="1" applyFill="1" applyBorder="1" applyAlignment="1">
      <alignment horizontal="center" vertical="center"/>
    </xf>
    <xf numFmtId="179" fontId="3" fillId="8" borderId="18" xfId="0" applyNumberFormat="1" applyFont="1" applyFill="1" applyBorder="1">
      <alignment vertical="center"/>
    </xf>
    <xf numFmtId="179" fontId="3" fillId="8" borderId="20" xfId="0" applyNumberFormat="1" applyFont="1" applyFill="1" applyBorder="1" applyAlignment="1">
      <alignment horizontal="left" vertical="center"/>
    </xf>
    <xf numFmtId="0" fontId="0" fillId="8" borderId="86" xfId="0" applyFill="1" applyBorder="1">
      <alignment vertical="center"/>
    </xf>
    <xf numFmtId="0" fontId="34" fillId="8" borderId="14" xfId="1" applyFont="1" applyFill="1" applyBorder="1">
      <alignment vertical="center"/>
    </xf>
    <xf numFmtId="0" fontId="31" fillId="8" borderId="14" xfId="1" applyFill="1" applyBorder="1">
      <alignment vertical="center"/>
    </xf>
    <xf numFmtId="181" fontId="39" fillId="8" borderId="14" xfId="1" applyNumberFormat="1" applyFont="1" applyFill="1" applyBorder="1">
      <alignment vertical="center"/>
    </xf>
    <xf numFmtId="0" fontId="37" fillId="8" borderId="14" xfId="1" applyFont="1" applyFill="1" applyBorder="1">
      <alignment vertical="center"/>
    </xf>
    <xf numFmtId="0" fontId="31" fillId="8" borderId="1" xfId="1" applyFill="1" applyBorder="1">
      <alignment vertical="center"/>
    </xf>
    <xf numFmtId="0" fontId="31" fillId="8" borderId="14" xfId="1" applyFill="1" applyBorder="1" applyAlignment="1">
      <alignment horizontal="right" vertical="center"/>
    </xf>
    <xf numFmtId="0" fontId="31" fillId="8" borderId="18" xfId="1" applyFill="1" applyBorder="1">
      <alignment vertical="center"/>
    </xf>
    <xf numFmtId="0" fontId="38" fillId="8" borderId="18" xfId="1" applyFont="1" applyFill="1" applyBorder="1" applyAlignment="1">
      <alignment horizontal="center" vertical="center"/>
    </xf>
    <xf numFmtId="0" fontId="31" fillId="8" borderId="86" xfId="1" applyFill="1" applyBorder="1">
      <alignment vertical="center"/>
    </xf>
    <xf numFmtId="0" fontId="40" fillId="8" borderId="23" xfId="1" applyFont="1" applyFill="1" applyBorder="1">
      <alignment vertical="center"/>
    </xf>
    <xf numFmtId="0" fontId="34" fillId="8" borderId="23" xfId="1" applyFont="1" applyFill="1" applyBorder="1">
      <alignment vertical="center"/>
    </xf>
    <xf numFmtId="0" fontId="31" fillId="8" borderId="23" xfId="1" applyFill="1" applyBorder="1">
      <alignment vertical="center"/>
    </xf>
    <xf numFmtId="181" fontId="39" fillId="8" borderId="23" xfId="1" applyNumberFormat="1" applyFont="1" applyFill="1" applyBorder="1">
      <alignment vertical="center"/>
    </xf>
    <xf numFmtId="179" fontId="3" fillId="8" borderId="23" xfId="0" applyNumberFormat="1" applyFont="1" applyFill="1" applyBorder="1">
      <alignment vertical="center"/>
    </xf>
    <xf numFmtId="0" fontId="38" fillId="8" borderId="23" xfId="1" applyFont="1" applyFill="1" applyBorder="1" applyAlignment="1">
      <alignment horizontal="center" vertical="center"/>
    </xf>
    <xf numFmtId="0" fontId="35" fillId="8" borderId="79" xfId="1" applyFont="1" applyFill="1" applyBorder="1">
      <alignment vertical="center"/>
    </xf>
    <xf numFmtId="0" fontId="34" fillId="8" borderId="80" xfId="1" applyFont="1" applyFill="1" applyBorder="1">
      <alignment vertical="center"/>
    </xf>
    <xf numFmtId="0" fontId="41" fillId="8" borderId="80" xfId="1" applyFont="1" applyFill="1" applyBorder="1">
      <alignment vertical="center"/>
    </xf>
    <xf numFmtId="177" fontId="41" fillId="8" borderId="80" xfId="1" applyNumberFormat="1" applyFont="1" applyFill="1" applyBorder="1">
      <alignment vertical="center"/>
    </xf>
    <xf numFmtId="0" fontId="38" fillId="8" borderId="80" xfId="1" applyFont="1" applyFill="1" applyBorder="1" applyAlignment="1">
      <alignment horizontal="center" vertical="center"/>
    </xf>
    <xf numFmtId="0" fontId="31" fillId="8" borderId="88" xfId="1" applyFill="1" applyBorder="1">
      <alignment vertical="center"/>
    </xf>
    <xf numFmtId="177" fontId="41" fillId="8" borderId="14" xfId="1" applyNumberFormat="1" applyFont="1" applyFill="1" applyBorder="1">
      <alignment vertical="center"/>
    </xf>
    <xf numFmtId="0" fontId="0" fillId="8" borderId="5" xfId="0" applyFill="1" applyBorder="1">
      <alignment vertical="center"/>
    </xf>
    <xf numFmtId="0" fontId="0" fillId="8" borderId="30" xfId="0" applyFill="1" applyBorder="1">
      <alignment vertical="center"/>
    </xf>
    <xf numFmtId="0" fontId="0" fillId="8" borderId="29" xfId="0" applyFill="1" applyBorder="1">
      <alignment vertical="center"/>
    </xf>
    <xf numFmtId="0" fontId="0" fillId="8" borderId="90" xfId="0" applyFill="1" applyBorder="1">
      <alignment vertical="center"/>
    </xf>
    <xf numFmtId="0" fontId="45" fillId="8" borderId="0" xfId="5" applyFill="1"/>
    <xf numFmtId="0" fontId="45" fillId="8" borderId="14" xfId="5" applyFill="1" applyBorder="1" applyAlignment="1">
      <alignment horizontal="left" vertical="center"/>
    </xf>
    <xf numFmtId="0" fontId="45" fillId="8" borderId="14" xfId="5" applyFill="1" applyBorder="1" applyAlignment="1">
      <alignment horizontal="distributed" vertical="center"/>
    </xf>
    <xf numFmtId="0" fontId="50" fillId="8" borderId="0" xfId="5" applyFont="1" applyFill="1"/>
    <xf numFmtId="0" fontId="50" fillId="8" borderId="0" xfId="5" applyFont="1" applyFill="1" applyAlignment="1">
      <alignment horizontal="right"/>
    </xf>
    <xf numFmtId="0" fontId="46" fillId="8" borderId="14" xfId="5" applyFont="1" applyFill="1" applyBorder="1" applyAlignment="1">
      <alignment horizontal="center" vertical="center"/>
    </xf>
    <xf numFmtId="0" fontId="46" fillId="8" borderId="14" xfId="5" applyFont="1" applyFill="1" applyBorder="1" applyAlignment="1">
      <alignment horizontal="center" vertical="center" wrapText="1"/>
    </xf>
    <xf numFmtId="0" fontId="45" fillId="8" borderId="0" xfId="5" applyFill="1" applyAlignment="1">
      <alignment horizontal="center" vertical="center"/>
    </xf>
    <xf numFmtId="0" fontId="46" fillId="8" borderId="11" xfId="5" applyFont="1" applyFill="1" applyBorder="1" applyAlignment="1">
      <alignment horizontal="right"/>
    </xf>
    <xf numFmtId="0" fontId="46" fillId="8" borderId="0" xfId="5" applyFont="1" applyFill="1" applyAlignment="1">
      <alignment horizontal="right"/>
    </xf>
    <xf numFmtId="0" fontId="40" fillId="8" borderId="0" xfId="5" applyFont="1" applyFill="1" applyAlignment="1">
      <alignment horizontal="right" vertical="top"/>
    </xf>
    <xf numFmtId="0" fontId="71" fillId="8" borderId="10" xfId="5" applyFont="1" applyFill="1" applyBorder="1"/>
    <xf numFmtId="0" fontId="71" fillId="8" borderId="9" xfId="5" applyFont="1" applyFill="1" applyBorder="1"/>
    <xf numFmtId="0" fontId="71" fillId="8" borderId="9" xfId="5" applyFont="1" applyFill="1" applyBorder="1" applyAlignment="1">
      <alignment horizontal="right"/>
    </xf>
    <xf numFmtId="0" fontId="72" fillId="8" borderId="2" xfId="5" applyFont="1" applyFill="1" applyBorder="1" applyAlignment="1">
      <alignment horizontal="right"/>
    </xf>
    <xf numFmtId="0" fontId="71" fillId="8" borderId="3" xfId="5" applyFont="1" applyFill="1" applyBorder="1"/>
    <xf numFmtId="0" fontId="71" fillId="8" borderId="0" xfId="5" applyFont="1" applyFill="1"/>
    <xf numFmtId="0" fontId="71" fillId="8" borderId="0" xfId="5" applyFont="1" applyFill="1" applyAlignment="1">
      <alignment horizontal="right"/>
    </xf>
    <xf numFmtId="0" fontId="71" fillId="8" borderId="4" xfId="5" applyFont="1" applyFill="1" applyBorder="1" applyAlignment="1">
      <alignment horizontal="right"/>
    </xf>
    <xf numFmtId="0" fontId="46" fillId="8" borderId="0" xfId="0" applyFont="1" applyFill="1" applyAlignment="1">
      <alignment horizontal="left" vertical="center"/>
    </xf>
    <xf numFmtId="0" fontId="71" fillId="8" borderId="0" xfId="0" applyFont="1" applyFill="1">
      <alignment vertical="center"/>
    </xf>
    <xf numFmtId="0" fontId="71" fillId="8" borderId="4" xfId="5" applyFont="1" applyFill="1" applyBorder="1"/>
    <xf numFmtId="0" fontId="71" fillId="8" borderId="0" xfId="0" applyFont="1" applyFill="1" applyAlignment="1">
      <alignment horizontal="left" vertical="center"/>
    </xf>
    <xf numFmtId="187" fontId="46" fillId="8" borderId="14" xfId="0" applyNumberFormat="1" applyFont="1" applyFill="1" applyBorder="1">
      <alignment vertical="center"/>
    </xf>
    <xf numFmtId="0" fontId="72" fillId="8" borderId="0" xfId="0" applyFont="1" applyFill="1">
      <alignment vertical="center"/>
    </xf>
    <xf numFmtId="0" fontId="71" fillId="8" borderId="0" xfId="0" applyFont="1" applyFill="1" applyAlignment="1">
      <alignment horizontal="right" vertical="center"/>
    </xf>
    <xf numFmtId="180" fontId="46" fillId="8" borderId="14" xfId="0" applyNumberFormat="1" applyFont="1" applyFill="1" applyBorder="1">
      <alignment vertical="center"/>
    </xf>
    <xf numFmtId="0" fontId="73" fillId="8" borderId="0" xfId="0" applyFont="1" applyFill="1">
      <alignment vertical="center"/>
    </xf>
    <xf numFmtId="178" fontId="46" fillId="8" borderId="14" xfId="0" applyNumberFormat="1" applyFont="1" applyFill="1" applyBorder="1">
      <alignment vertical="center"/>
    </xf>
    <xf numFmtId="178" fontId="71" fillId="8" borderId="0" xfId="0" applyNumberFormat="1" applyFont="1" applyFill="1">
      <alignment vertical="center"/>
    </xf>
    <xf numFmtId="49" fontId="71" fillId="8" borderId="0" xfId="0" applyNumberFormat="1" applyFont="1" applyFill="1" applyAlignment="1">
      <alignment horizontal="right" vertical="center"/>
    </xf>
    <xf numFmtId="0" fontId="71" fillId="8" borderId="8" xfId="5" applyFont="1" applyFill="1" applyBorder="1"/>
    <xf numFmtId="0" fontId="71" fillId="8" borderId="6" xfId="0" applyFont="1" applyFill="1" applyBorder="1" applyAlignment="1">
      <alignment horizontal="right" vertical="center"/>
    </xf>
    <xf numFmtId="178" fontId="46" fillId="8" borderId="6" xfId="0" applyNumberFormat="1" applyFont="1" applyFill="1" applyBorder="1">
      <alignment vertical="center"/>
    </xf>
    <xf numFmtId="0" fontId="71" fillId="8" borderId="6" xfId="0" applyFont="1" applyFill="1" applyBorder="1">
      <alignment vertical="center"/>
    </xf>
    <xf numFmtId="0" fontId="71" fillId="8" borderId="6" xfId="5" applyFont="1" applyFill="1" applyBorder="1"/>
    <xf numFmtId="0" fontId="71" fillId="8" borderId="7" xfId="5" applyFont="1" applyFill="1" applyBorder="1"/>
    <xf numFmtId="0" fontId="17" fillId="8" borderId="0" xfId="0" applyFont="1" applyFill="1">
      <alignment vertical="center"/>
    </xf>
    <xf numFmtId="0" fontId="18" fillId="8" borderId="0" xfId="0" applyFont="1" applyFill="1">
      <alignment vertical="center"/>
    </xf>
    <xf numFmtId="0" fontId="14" fillId="8" borderId="9" xfId="0" applyFont="1" applyFill="1" applyBorder="1">
      <alignment vertical="center"/>
    </xf>
    <xf numFmtId="0" fontId="14" fillId="8" borderId="2" xfId="0" applyFont="1" applyFill="1" applyBorder="1">
      <alignment vertical="center"/>
    </xf>
    <xf numFmtId="0" fontId="0" fillId="8" borderId="6" xfId="0" applyFill="1" applyBorder="1">
      <alignment vertical="center"/>
    </xf>
    <xf numFmtId="0" fontId="14" fillId="8" borderId="4" xfId="0" applyFont="1" applyFill="1" applyBorder="1">
      <alignment vertical="center"/>
    </xf>
    <xf numFmtId="0" fontId="12" fillId="8" borderId="0" xfId="0" applyFont="1" applyFill="1" applyAlignment="1">
      <alignment vertical="center" wrapText="1"/>
    </xf>
    <xf numFmtId="0" fontId="12" fillId="8" borderId="6" xfId="0" applyFont="1" applyFill="1" applyBorder="1">
      <alignment vertical="center"/>
    </xf>
    <xf numFmtId="49" fontId="12" fillId="8" borderId="10" xfId="0" applyNumberFormat="1" applyFont="1" applyFill="1" applyBorder="1">
      <alignment vertical="center"/>
    </xf>
    <xf numFmtId="0" fontId="12" fillId="8" borderId="9" xfId="0" applyFont="1" applyFill="1" applyBorder="1">
      <alignment vertical="center"/>
    </xf>
    <xf numFmtId="49" fontId="12" fillId="8" borderId="9" xfId="0" applyNumberFormat="1" applyFont="1" applyFill="1" applyBorder="1">
      <alignment vertical="center"/>
    </xf>
    <xf numFmtId="0" fontId="0" fillId="8" borderId="71" xfId="0" applyFill="1" applyBorder="1">
      <alignment vertical="center"/>
    </xf>
    <xf numFmtId="0" fontId="12" fillId="8" borderId="8" xfId="0" applyFont="1" applyFill="1" applyBorder="1">
      <alignment vertical="center"/>
    </xf>
    <xf numFmtId="49" fontId="12" fillId="8" borderId="6" xfId="0" applyNumberFormat="1" applyFont="1" applyFill="1" applyBorder="1">
      <alignment vertical="center"/>
    </xf>
    <xf numFmtId="0" fontId="12" fillId="8" borderId="69" xfId="0" applyFont="1" applyFill="1" applyBorder="1" applyAlignment="1">
      <alignment horizontal="center" vertical="center"/>
    </xf>
    <xf numFmtId="0" fontId="12" fillId="8" borderId="68" xfId="0" applyFont="1" applyFill="1" applyBorder="1" applyAlignment="1">
      <alignment horizontal="center" vertical="center"/>
    </xf>
    <xf numFmtId="0" fontId="12" fillId="8" borderId="70" xfId="0" applyFont="1" applyFill="1" applyBorder="1" applyAlignment="1">
      <alignment horizontal="center" vertical="center"/>
    </xf>
    <xf numFmtId="0" fontId="14" fillId="8" borderId="0" xfId="0" applyFont="1" applyFill="1" applyAlignment="1">
      <alignment vertical="center" wrapText="1"/>
    </xf>
    <xf numFmtId="179" fontId="3" fillId="12" borderId="14" xfId="0" applyNumberFormat="1" applyFont="1" applyFill="1" applyBorder="1">
      <alignment vertical="center"/>
    </xf>
    <xf numFmtId="179" fontId="3" fillId="12" borderId="13" xfId="0" applyNumberFormat="1" applyFont="1" applyFill="1" applyBorder="1">
      <alignment vertical="center"/>
    </xf>
    <xf numFmtId="179" fontId="3" fillId="12" borderId="10" xfId="0" applyNumberFormat="1" applyFont="1" applyFill="1" applyBorder="1">
      <alignment vertical="center"/>
    </xf>
    <xf numFmtId="179" fontId="3" fillId="12" borderId="18" xfId="0" applyNumberFormat="1" applyFont="1" applyFill="1" applyBorder="1">
      <alignment vertical="center"/>
    </xf>
    <xf numFmtId="179" fontId="3" fillId="13" borderId="14" xfId="0" applyNumberFormat="1" applyFont="1" applyFill="1" applyBorder="1">
      <alignment vertical="center"/>
    </xf>
    <xf numFmtId="179" fontId="9" fillId="13" borderId="18" xfId="0" applyNumberFormat="1" applyFont="1" applyFill="1" applyBorder="1">
      <alignment vertical="center"/>
    </xf>
    <xf numFmtId="179" fontId="9" fillId="13" borderId="19" xfId="0" applyNumberFormat="1" applyFont="1" applyFill="1" applyBorder="1">
      <alignment vertical="center"/>
    </xf>
    <xf numFmtId="179" fontId="3" fillId="13" borderId="80" xfId="0" applyNumberFormat="1" applyFont="1" applyFill="1" applyBorder="1">
      <alignment vertical="center"/>
    </xf>
    <xf numFmtId="179" fontId="9" fillId="13" borderId="14" xfId="0" applyNumberFormat="1" applyFont="1" applyFill="1" applyBorder="1">
      <alignment vertical="center"/>
    </xf>
    <xf numFmtId="179" fontId="9" fillId="13" borderId="15" xfId="0" applyNumberFormat="1" applyFont="1" applyFill="1" applyBorder="1">
      <alignment vertical="center"/>
    </xf>
    <xf numFmtId="179" fontId="3" fillId="12" borderId="19" xfId="0" applyNumberFormat="1" applyFont="1" applyFill="1" applyBorder="1">
      <alignment vertical="center"/>
    </xf>
    <xf numFmtId="179" fontId="3" fillId="12" borderId="80" xfId="0" applyNumberFormat="1" applyFont="1" applyFill="1" applyBorder="1">
      <alignment vertical="center"/>
    </xf>
    <xf numFmtId="179" fontId="3" fillId="12" borderId="87" xfId="0" applyNumberFormat="1" applyFont="1" applyFill="1" applyBorder="1">
      <alignment vertical="center"/>
    </xf>
    <xf numFmtId="179" fontId="3" fillId="12" borderId="15" xfId="0" applyNumberFormat="1" applyFont="1" applyFill="1" applyBorder="1">
      <alignment vertical="center"/>
    </xf>
    <xf numFmtId="179" fontId="3" fillId="12" borderId="16" xfId="0" applyNumberFormat="1" applyFont="1" applyFill="1" applyBorder="1">
      <alignment vertical="center"/>
    </xf>
    <xf numFmtId="177" fontId="49" fillId="12" borderId="17" xfId="5" applyNumberFormat="1" applyFont="1" applyFill="1" applyBorder="1" applyAlignment="1">
      <alignment horizontal="center" vertical="center"/>
    </xf>
    <xf numFmtId="184" fontId="49" fillId="12" borderId="17" xfId="5" applyNumberFormat="1" applyFont="1" applyFill="1" applyBorder="1" applyAlignment="1">
      <alignment horizontal="center" vertical="center"/>
    </xf>
    <xf numFmtId="0" fontId="46" fillId="7" borderId="0" xfId="0" applyFont="1" applyFill="1" applyAlignment="1">
      <alignment horizontal="left" vertical="center"/>
    </xf>
    <xf numFmtId="0" fontId="71" fillId="7" borderId="0" xfId="5" applyFont="1" applyFill="1"/>
    <xf numFmtId="0" fontId="46" fillId="14" borderId="0" xfId="0" applyFont="1" applyFill="1" applyAlignment="1">
      <alignment horizontal="left" vertical="center"/>
    </xf>
    <xf numFmtId="0" fontId="71" fillId="14" borderId="0" xfId="0" applyFont="1" applyFill="1">
      <alignment vertical="center"/>
    </xf>
    <xf numFmtId="0" fontId="71" fillId="14" borderId="0" xfId="5" applyFont="1" applyFill="1"/>
    <xf numFmtId="0" fontId="14" fillId="0" borderId="0" xfId="0" applyFont="1" applyAlignment="1">
      <alignment horizontal="left" vertical="center" wrapText="1"/>
    </xf>
    <xf numFmtId="0" fontId="17" fillId="8" borderId="0" xfId="0" applyFont="1" applyFill="1" applyAlignment="1">
      <alignment horizontal="center" vertical="center"/>
    </xf>
    <xf numFmtId="0" fontId="18" fillId="8" borderId="0" xfId="0" applyFont="1" applyFill="1" applyAlignment="1">
      <alignment horizontal="center" vertical="center"/>
    </xf>
    <xf numFmtId="0" fontId="15" fillId="8" borderId="0" xfId="0" applyFont="1" applyFill="1" applyAlignment="1">
      <alignment horizontal="right" vertical="center"/>
    </xf>
    <xf numFmtId="0" fontId="15" fillId="8" borderId="0" xfId="0" applyFont="1" applyFill="1" applyAlignment="1">
      <alignment horizontal="center" vertical="center"/>
    </xf>
    <xf numFmtId="0" fontId="14" fillId="0" borderId="0" xfId="0" applyFont="1" applyAlignment="1">
      <alignment horizontal="left" vertical="center"/>
    </xf>
    <xf numFmtId="0" fontId="67" fillId="0" borderId="0" xfId="0" applyFont="1" applyAlignment="1">
      <alignment horizontal="left" vertical="center"/>
    </xf>
    <xf numFmtId="0" fontId="80" fillId="0" borderId="0" xfId="0" applyFont="1">
      <alignment vertical="center"/>
    </xf>
    <xf numFmtId="0" fontId="15" fillId="8" borderId="0" xfId="0" applyFont="1" applyFill="1">
      <alignment vertical="center"/>
    </xf>
    <xf numFmtId="184" fontId="82" fillId="0" borderId="11" xfId="5" applyNumberFormat="1" applyFont="1" applyBorder="1" applyAlignment="1">
      <alignment vertical="center"/>
    </xf>
    <xf numFmtId="177" fontId="54" fillId="12" borderId="14" xfId="5" applyNumberFormat="1" applyFont="1" applyFill="1" applyBorder="1" applyAlignment="1">
      <alignment vertical="center"/>
    </xf>
    <xf numFmtId="0" fontId="15" fillId="8" borderId="0" xfId="0" applyFont="1" applyFill="1" applyAlignment="1">
      <alignment horizontal="center" vertical="center"/>
    </xf>
    <xf numFmtId="0" fontId="0" fillId="8" borderId="0" xfId="0" applyFill="1">
      <alignment vertical="center"/>
    </xf>
    <xf numFmtId="0" fontId="15" fillId="0" borderId="0" xfId="0" applyFont="1" applyAlignment="1">
      <alignment horizontal="left" vertical="center"/>
    </xf>
    <xf numFmtId="38" fontId="15" fillId="0" borderId="0" xfId="3" applyFont="1" applyAlignment="1">
      <alignment horizontal="center" vertical="center"/>
    </xf>
    <xf numFmtId="0" fontId="15" fillId="0" borderId="0" xfId="0" applyFont="1" applyAlignment="1">
      <alignment horizontal="center" vertical="center"/>
    </xf>
    <xf numFmtId="0" fontId="15" fillId="0" borderId="0" xfId="0" applyFont="1">
      <alignment vertical="center"/>
    </xf>
    <xf numFmtId="0" fontId="80" fillId="0" borderId="0" xfId="0" applyFont="1">
      <alignment vertical="center"/>
    </xf>
    <xf numFmtId="0" fontId="80" fillId="0" borderId="0" xfId="0" applyFont="1" applyAlignment="1">
      <alignment horizontal="left" vertical="center"/>
    </xf>
    <xf numFmtId="0" fontId="1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81" fillId="0" borderId="0" xfId="0" applyFont="1" applyAlignment="1">
      <alignment horizontal="center" vertical="center"/>
    </xf>
    <xf numFmtId="0" fontId="12" fillId="0" borderId="0" xfId="0" applyFont="1" applyAlignment="1">
      <alignment horizontal="center" vertical="center"/>
    </xf>
    <xf numFmtId="0" fontId="13" fillId="8" borderId="0" xfId="0" applyFont="1" applyFill="1" applyAlignment="1">
      <alignment vertical="center" wrapText="1"/>
    </xf>
    <xf numFmtId="0" fontId="18" fillId="0" borderId="0" xfId="0" applyFont="1" applyAlignment="1">
      <alignment horizontal="center" vertical="center"/>
    </xf>
    <xf numFmtId="0" fontId="43"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lignment vertical="center"/>
    </xf>
    <xf numFmtId="0" fontId="0" fillId="0" borderId="0" xfId="0">
      <alignment vertical="center"/>
    </xf>
    <xf numFmtId="0" fontId="0" fillId="0" borderId="4" xfId="0" applyBorder="1">
      <alignment vertical="center"/>
    </xf>
    <xf numFmtId="0" fontId="12" fillId="0" borderId="14" xfId="0" applyFont="1" applyBorder="1" applyAlignment="1">
      <alignment horizontal="center" vertical="center"/>
    </xf>
    <xf numFmtId="0" fontId="31" fillId="0" borderId="14" xfId="1" applyFill="1" applyBorder="1" applyAlignment="1">
      <alignment horizontal="left" vertical="center"/>
    </xf>
    <xf numFmtId="0" fontId="14" fillId="0" borderId="10" xfId="0" applyFont="1" applyBorder="1" applyAlignment="1">
      <alignment horizontal="left" vertical="center"/>
    </xf>
    <xf numFmtId="0" fontId="14" fillId="0" borderId="9" xfId="0" applyFont="1" applyBorder="1" applyAlignment="1">
      <alignment horizontal="left" vertical="center"/>
    </xf>
    <xf numFmtId="0" fontId="14" fillId="0" borderId="2" xfId="0" applyFont="1" applyBorder="1" applyAlignment="1">
      <alignment horizontal="left" vertical="center"/>
    </xf>
    <xf numFmtId="0" fontId="14" fillId="0" borderId="8" xfId="0" applyFont="1" applyBorder="1" applyAlignment="1">
      <alignment horizontal="left"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2" fillId="0" borderId="9" xfId="0" applyFont="1" applyBorder="1" applyAlignment="1">
      <alignment horizontal="center" vertical="center"/>
    </xf>
    <xf numFmtId="0" fontId="12" fillId="0" borderId="6" xfId="0" applyFont="1" applyBorder="1" applyAlignment="1">
      <alignment horizontal="center" vertical="center"/>
    </xf>
    <xf numFmtId="0" fontId="31" fillId="0" borderId="9" xfId="1" applyFill="1" applyBorder="1" applyAlignment="1">
      <alignment horizontal="center" vertical="center"/>
    </xf>
    <xf numFmtId="0" fontId="31" fillId="0" borderId="6" xfId="1" applyFill="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0" xfId="0" applyFont="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2" fillId="0" borderId="10" xfId="0" applyFont="1" applyBorder="1" applyAlignment="1">
      <alignment horizontal="center" vertical="center"/>
    </xf>
    <xf numFmtId="0" fontId="12" fillId="0" borderId="2"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44" fillId="0" borderId="10" xfId="1" applyFont="1" applyFill="1" applyBorder="1" applyAlignment="1">
      <alignment horizontal="left" vertical="center"/>
    </xf>
    <xf numFmtId="0" fontId="44" fillId="0" borderId="9" xfId="1" applyFont="1" applyFill="1" applyBorder="1" applyAlignment="1">
      <alignment horizontal="left" vertical="center"/>
    </xf>
    <xf numFmtId="0" fontId="44" fillId="0" borderId="2" xfId="1" applyFont="1" applyFill="1" applyBorder="1" applyAlignment="1">
      <alignment horizontal="left" vertical="center"/>
    </xf>
    <xf numFmtId="0" fontId="44" fillId="0" borderId="8" xfId="1" applyFont="1" applyFill="1" applyBorder="1" applyAlignment="1">
      <alignment horizontal="left" vertical="center"/>
    </xf>
    <xf numFmtId="0" fontId="44" fillId="0" borderId="6" xfId="1" applyFont="1" applyFill="1" applyBorder="1" applyAlignment="1">
      <alignment horizontal="left" vertical="center"/>
    </xf>
    <xf numFmtId="0" fontId="44" fillId="0" borderId="7" xfId="1" applyFont="1" applyFill="1" applyBorder="1" applyAlignment="1">
      <alignment horizontal="left" vertical="center"/>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0" xfId="0" applyFont="1" applyAlignment="1">
      <alignment horizontal="center" vertical="center" wrapText="1"/>
    </xf>
    <xf numFmtId="0" fontId="14" fillId="0" borderId="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20" fillId="0" borderId="10" xfId="0" applyFont="1" applyBorder="1" applyAlignment="1">
      <alignment horizontal="left" vertical="center" wrapText="1"/>
    </xf>
    <xf numFmtId="0" fontId="20" fillId="0" borderId="9"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0" xfId="0" applyFont="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44" fillId="0" borderId="10" xfId="1" applyFont="1" applyFill="1" applyBorder="1" applyAlignment="1">
      <alignment horizontal="center" vertical="center"/>
    </xf>
    <xf numFmtId="0" fontId="44" fillId="0" borderId="9" xfId="1" applyFont="1" applyFill="1" applyBorder="1" applyAlignment="1">
      <alignment horizontal="center" vertical="center"/>
    </xf>
    <xf numFmtId="0" fontId="44" fillId="0" borderId="2" xfId="1" applyFont="1" applyFill="1" applyBorder="1" applyAlignment="1">
      <alignment horizontal="center" vertical="center"/>
    </xf>
    <xf numFmtId="0" fontId="44" fillId="0" borderId="8" xfId="1" applyFont="1" applyFill="1" applyBorder="1" applyAlignment="1">
      <alignment horizontal="center" vertical="center"/>
    </xf>
    <xf numFmtId="0" fontId="44" fillId="0" borderId="6" xfId="1" applyFont="1" applyFill="1" applyBorder="1" applyAlignment="1">
      <alignment horizontal="center" vertical="center"/>
    </xf>
    <xf numFmtId="0" fontId="44" fillId="0" borderId="0" xfId="1" applyFont="1" applyFill="1" applyBorder="1" applyAlignment="1">
      <alignment horizontal="center" vertical="center"/>
    </xf>
    <xf numFmtId="0" fontId="44" fillId="0" borderId="0" xfId="1" applyFont="1" applyFill="1" applyAlignment="1">
      <alignment horizontal="center" vertical="center"/>
    </xf>
    <xf numFmtId="0" fontId="44" fillId="0" borderId="7" xfId="1" applyFont="1" applyFill="1" applyBorder="1" applyAlignment="1">
      <alignment horizontal="center" vertical="center"/>
    </xf>
    <xf numFmtId="0" fontId="0" fillId="0" borderId="9" xfId="0" applyBorder="1">
      <alignment vertical="center"/>
    </xf>
    <xf numFmtId="0" fontId="0" fillId="0" borderId="2" xfId="0" applyBorder="1">
      <alignment vertical="center"/>
    </xf>
    <xf numFmtId="0" fontId="31" fillId="0" borderId="26" xfId="1" applyFill="1" applyBorder="1" applyAlignment="1">
      <alignment horizontal="center" vertical="center"/>
    </xf>
    <xf numFmtId="0" fontId="0" fillId="0" borderId="27" xfId="0" applyBorder="1">
      <alignment vertical="center"/>
    </xf>
    <xf numFmtId="0" fontId="0" fillId="0" borderId="28" xfId="0" applyBorder="1">
      <alignment vertical="center"/>
    </xf>
    <xf numFmtId="0" fontId="12" fillId="0" borderId="25" xfId="0" applyFont="1" applyBorder="1" applyAlignment="1">
      <alignment horizontal="center" vertical="center"/>
    </xf>
    <xf numFmtId="0" fontId="0" fillId="0" borderId="75" xfId="0" applyBorder="1">
      <alignment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31" fillId="0" borderId="11" xfId="1" applyFill="1" applyBorder="1" applyAlignment="1">
      <alignment horizontal="left" vertical="center"/>
    </xf>
    <xf numFmtId="0" fontId="12" fillId="0" borderId="14" xfId="0" applyFont="1" applyBorder="1" applyAlignment="1">
      <alignment horizontal="center" vertical="center" wrapText="1"/>
    </xf>
    <xf numFmtId="0" fontId="12" fillId="0" borderId="10" xfId="0" applyFont="1" applyBorder="1" applyAlignment="1">
      <alignment horizontal="left" vertical="center"/>
    </xf>
    <xf numFmtId="0" fontId="12" fillId="0" borderId="9" xfId="0" applyFont="1" applyBorder="1" applyAlignment="1">
      <alignment horizontal="left" vertical="center"/>
    </xf>
    <xf numFmtId="0" fontId="12" fillId="0" borderId="2" xfId="0" applyFont="1" applyBorder="1" applyAlignment="1">
      <alignment horizontal="left" vertical="center"/>
    </xf>
    <xf numFmtId="0" fontId="12" fillId="0" borderId="8"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3" xfId="0" applyFont="1" applyBorder="1" applyAlignment="1">
      <alignment horizontal="left" vertical="center"/>
    </xf>
    <xf numFmtId="0" fontId="12" fillId="0" borderId="0" xfId="0" applyFont="1" applyAlignment="1">
      <alignment horizontal="left" vertical="center"/>
    </xf>
    <xf numFmtId="0" fontId="12" fillId="0" borderId="4" xfId="0" applyFont="1" applyBorder="1" applyAlignment="1">
      <alignment horizontal="left" vertical="center"/>
    </xf>
    <xf numFmtId="0" fontId="14" fillId="0" borderId="10" xfId="0" applyFont="1" applyBorder="1" applyAlignment="1">
      <alignment horizontal="left" vertical="center" wrapText="1"/>
    </xf>
    <xf numFmtId="0" fontId="14" fillId="0" borderId="9" xfId="0" applyFont="1" applyBorder="1" applyAlignment="1">
      <alignment horizontal="left" vertical="center" wrapText="1"/>
    </xf>
    <xf numFmtId="0" fontId="14" fillId="0" borderId="2" xfId="0" applyFont="1" applyBorder="1" applyAlignment="1">
      <alignment horizontal="left" vertical="center" wrapText="1"/>
    </xf>
    <xf numFmtId="0" fontId="6" fillId="0" borderId="0" xfId="0" applyFont="1" applyAlignment="1">
      <alignment horizontal="left" vertical="top" wrapText="1"/>
    </xf>
    <xf numFmtId="0" fontId="6" fillId="0" borderId="4" xfId="0" applyFont="1" applyBorder="1" applyAlignment="1">
      <alignment horizontal="left" vertical="top" wrapText="1"/>
    </xf>
    <xf numFmtId="0" fontId="0" fillId="0" borderId="14" xfId="0" applyBorder="1" applyAlignment="1">
      <alignment horizontal="center" vertical="center"/>
    </xf>
    <xf numFmtId="0" fontId="12" fillId="0" borderId="13" xfId="0" applyFont="1" applyBorder="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44" fillId="0" borderId="14" xfId="1" applyFont="1" applyFill="1" applyBorder="1" applyAlignment="1">
      <alignment horizontal="center" vertical="center"/>
    </xf>
    <xf numFmtId="0" fontId="14" fillId="0" borderId="3" xfId="0" applyFont="1" applyBorder="1" applyAlignment="1">
      <alignment horizontal="left" vertical="center" wrapText="1"/>
    </xf>
    <xf numFmtId="0" fontId="14" fillId="0" borderId="0" xfId="0" applyFont="1" applyAlignment="1">
      <alignment horizontal="left" vertical="center" wrapText="1"/>
    </xf>
    <xf numFmtId="0" fontId="14" fillId="0" borderId="4" xfId="0" applyFont="1" applyBorder="1" applyAlignment="1">
      <alignment horizontal="left" vertical="center" wrapText="1"/>
    </xf>
    <xf numFmtId="0" fontId="14" fillId="0" borderId="3" xfId="0" applyFont="1" applyBorder="1" applyAlignment="1">
      <alignment vertical="center" wrapText="1"/>
    </xf>
    <xf numFmtId="0" fontId="14" fillId="0" borderId="0" xfId="0" applyFont="1" applyAlignment="1">
      <alignment vertical="center" wrapText="1"/>
    </xf>
    <xf numFmtId="0" fontId="14" fillId="0" borderId="4" xfId="0" applyFont="1" applyBorder="1" applyAlignment="1">
      <alignment vertical="center" wrapText="1"/>
    </xf>
    <xf numFmtId="0" fontId="14" fillId="0" borderId="8" xfId="0" applyFont="1" applyBorder="1" applyAlignment="1">
      <alignment vertical="center" wrapText="1"/>
    </xf>
    <xf numFmtId="0" fontId="14" fillId="0" borderId="6" xfId="0" applyFont="1" applyBorder="1" applyAlignment="1">
      <alignment vertical="center" wrapText="1"/>
    </xf>
    <xf numFmtId="0" fontId="14" fillId="0" borderId="7" xfId="0" applyFont="1" applyBorder="1" applyAlignment="1">
      <alignment vertical="center" wrapText="1"/>
    </xf>
    <xf numFmtId="0" fontId="14" fillId="0" borderId="0" xfId="0" applyFont="1">
      <alignment vertical="center"/>
    </xf>
    <xf numFmtId="0" fontId="14" fillId="0" borderId="4" xfId="0" applyFont="1" applyBorder="1">
      <alignment vertical="center"/>
    </xf>
    <xf numFmtId="0" fontId="14" fillId="0" borderId="3" xfId="0" applyFont="1" applyBorder="1">
      <alignment vertical="center"/>
    </xf>
    <xf numFmtId="0" fontId="14" fillId="0" borderId="3" xfId="0" applyFont="1" applyBorder="1" applyAlignment="1">
      <alignment horizontal="left" vertical="center"/>
    </xf>
    <xf numFmtId="0" fontId="0" fillId="0" borderId="0" xfId="0" applyAlignment="1">
      <alignment horizontal="left" vertical="center"/>
    </xf>
    <xf numFmtId="0" fontId="0" fillId="0" borderId="4" xfId="0" applyBorder="1" applyAlignment="1">
      <alignment horizontal="left" vertical="center"/>
    </xf>
    <xf numFmtId="0" fontId="12" fillId="8" borderId="9" xfId="0" applyFont="1" applyFill="1" applyBorder="1" applyAlignment="1">
      <alignment horizontal="center" vertical="center"/>
    </xf>
    <xf numFmtId="0" fontId="12" fillId="8" borderId="2" xfId="0" applyFont="1" applyFill="1" applyBorder="1" applyAlignment="1">
      <alignment horizontal="center" vertical="center"/>
    </xf>
    <xf numFmtId="0" fontId="12" fillId="8" borderId="0" xfId="0" applyFont="1" applyFill="1" applyAlignment="1">
      <alignment horizontal="center" vertical="center"/>
    </xf>
    <xf numFmtId="0" fontId="12" fillId="8" borderId="4" xfId="0" applyFont="1" applyFill="1" applyBorder="1" applyAlignment="1">
      <alignment horizontal="center" vertical="center"/>
    </xf>
    <xf numFmtId="0" fontId="14" fillId="8" borderId="10" xfId="0" applyFont="1" applyFill="1" applyBorder="1" applyAlignment="1">
      <alignment horizontal="center" vertical="center"/>
    </xf>
    <xf numFmtId="0" fontId="14" fillId="8" borderId="9"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0" xfId="0" applyFont="1" applyFill="1" applyAlignment="1">
      <alignment horizontal="center" vertical="center"/>
    </xf>
    <xf numFmtId="0" fontId="68" fillId="8" borderId="10" xfId="0" applyFont="1" applyFill="1" applyBorder="1" applyAlignment="1">
      <alignment vertical="center" wrapText="1"/>
    </xf>
    <xf numFmtId="0" fontId="68" fillId="8" borderId="9" xfId="0" applyFont="1" applyFill="1" applyBorder="1" applyAlignment="1">
      <alignment vertical="center" wrapText="1"/>
    </xf>
    <xf numFmtId="0" fontId="68" fillId="8" borderId="0" xfId="0" applyFont="1" applyFill="1" applyAlignment="1">
      <alignment vertical="center" wrapText="1"/>
    </xf>
    <xf numFmtId="0" fontId="68" fillId="8" borderId="4" xfId="0" applyFont="1" applyFill="1" applyBorder="1" applyAlignment="1">
      <alignment vertical="center" wrapText="1"/>
    </xf>
    <xf numFmtId="0" fontId="68" fillId="8" borderId="8" xfId="0" applyFont="1" applyFill="1" applyBorder="1" applyAlignment="1">
      <alignment vertical="center" wrapText="1"/>
    </xf>
    <xf numFmtId="0" fontId="68" fillId="8" borderId="6" xfId="0" applyFont="1" applyFill="1" applyBorder="1" applyAlignment="1">
      <alignment vertical="center" wrapText="1"/>
    </xf>
    <xf numFmtId="0" fontId="68" fillId="8" borderId="7" xfId="0" applyFont="1" applyFill="1" applyBorder="1" applyAlignment="1">
      <alignment vertical="center" wrapText="1"/>
    </xf>
    <xf numFmtId="181" fontId="37" fillId="12" borderId="22" xfId="4" applyNumberFormat="1" applyFont="1" applyFill="1" applyBorder="1" applyAlignment="1">
      <alignment horizontal="center" vertical="center"/>
    </xf>
    <xf numFmtId="181" fontId="37" fillId="12" borderId="23" xfId="4" applyNumberFormat="1" applyFont="1" applyFill="1" applyBorder="1" applyAlignment="1">
      <alignment horizontal="center" vertical="center"/>
    </xf>
    <xf numFmtId="181" fontId="37" fillId="12" borderId="24" xfId="4" applyNumberFormat="1" applyFont="1" applyFill="1" applyBorder="1" applyAlignment="1">
      <alignment horizontal="center" vertical="center"/>
    </xf>
    <xf numFmtId="181" fontId="37" fillId="12" borderId="76" xfId="4" applyNumberFormat="1" applyFont="1" applyFill="1" applyBorder="1" applyAlignment="1">
      <alignment horizontal="center" vertical="center"/>
    </xf>
    <xf numFmtId="181" fontId="37" fillId="12" borderId="77" xfId="4" applyNumberFormat="1" applyFont="1" applyFill="1" applyBorder="1" applyAlignment="1">
      <alignment horizontal="center" vertical="center"/>
    </xf>
    <xf numFmtId="181" fontId="37" fillId="12" borderId="78" xfId="4" applyNumberFormat="1" applyFont="1" applyFill="1" applyBorder="1" applyAlignment="1">
      <alignment horizontal="center" vertical="center"/>
    </xf>
    <xf numFmtId="181" fontId="69" fillId="12" borderId="3" xfId="0" applyNumberFormat="1" applyFont="1" applyFill="1" applyBorder="1" applyAlignment="1">
      <alignment vertical="center" wrapText="1"/>
    </xf>
    <xf numFmtId="181" fontId="68" fillId="12" borderId="0" xfId="0" applyNumberFormat="1" applyFont="1" applyFill="1" applyAlignment="1">
      <alignment vertical="center" wrapText="1"/>
    </xf>
    <xf numFmtId="181" fontId="68" fillId="12" borderId="9" xfId="0" applyNumberFormat="1" applyFont="1" applyFill="1" applyBorder="1" applyAlignment="1">
      <alignment vertical="center" wrapText="1"/>
    </xf>
    <xf numFmtId="181" fontId="68" fillId="12" borderId="2" xfId="0" applyNumberFormat="1" applyFont="1" applyFill="1" applyBorder="1" applyAlignment="1">
      <alignment vertical="center" wrapText="1"/>
    </xf>
    <xf numFmtId="0" fontId="69" fillId="8" borderId="8" xfId="0" applyFont="1" applyFill="1" applyBorder="1" applyAlignment="1">
      <alignment horizontal="right" vertical="center" wrapText="1"/>
    </xf>
    <xf numFmtId="0" fontId="68" fillId="8" borderId="6" xfId="0" applyFont="1" applyFill="1" applyBorder="1" applyAlignment="1">
      <alignment horizontal="right" vertical="center" wrapText="1"/>
    </xf>
    <xf numFmtId="0" fontId="68" fillId="8" borderId="7" xfId="0" applyFont="1" applyFill="1" applyBorder="1" applyAlignment="1">
      <alignment horizontal="right" vertical="center" wrapText="1"/>
    </xf>
    <xf numFmtId="0" fontId="0" fillId="0" borderId="0" xfId="0" applyAlignment="1">
      <alignment horizontal="center" vertical="center"/>
    </xf>
    <xf numFmtId="0" fontId="0" fillId="0" borderId="6" xfId="0" applyBorder="1" applyAlignment="1">
      <alignment horizontal="center" vertical="center"/>
    </xf>
    <xf numFmtId="178" fontId="44" fillId="0" borderId="0" xfId="1" applyNumberFormat="1" applyFont="1" applyFill="1" applyAlignment="1">
      <alignment horizontal="center" vertical="center"/>
    </xf>
    <xf numFmtId="178" fontId="44" fillId="0" borderId="6" xfId="1" applyNumberFormat="1" applyFont="1" applyFill="1" applyBorder="1" applyAlignment="1">
      <alignment horizontal="center" vertical="center"/>
    </xf>
    <xf numFmtId="182" fontId="37" fillId="12" borderId="22" xfId="4" applyNumberFormat="1" applyFont="1" applyFill="1" applyBorder="1" applyAlignment="1">
      <alignment horizontal="right" vertical="center"/>
    </xf>
    <xf numFmtId="0" fontId="0" fillId="12" borderId="23" xfId="0" applyFill="1" applyBorder="1">
      <alignment vertical="center"/>
    </xf>
    <xf numFmtId="0" fontId="0" fillId="12" borderId="24" xfId="0" applyFill="1" applyBorder="1">
      <alignment vertical="center"/>
    </xf>
    <xf numFmtId="0" fontId="0" fillId="12" borderId="76" xfId="0" applyFill="1" applyBorder="1">
      <alignment vertical="center"/>
    </xf>
    <xf numFmtId="0" fontId="0" fillId="12" borderId="77" xfId="0" applyFill="1" applyBorder="1">
      <alignment vertical="center"/>
    </xf>
    <xf numFmtId="0" fontId="0" fillId="12" borderId="78" xfId="0" applyFill="1" applyBorder="1">
      <alignment vertical="center"/>
    </xf>
    <xf numFmtId="0" fontId="75" fillId="8" borderId="25"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67" xfId="0" applyFont="1" applyFill="1" applyBorder="1" applyAlignment="1">
      <alignment horizontal="center" vertical="center"/>
    </xf>
    <xf numFmtId="0" fontId="14" fillId="8" borderId="4" xfId="0" applyFont="1" applyFill="1" applyBorder="1" applyAlignment="1">
      <alignment horizontal="center" vertical="center"/>
    </xf>
    <xf numFmtId="0" fontId="67" fillId="0" borderId="10" xfId="0" applyFont="1" applyBorder="1" applyAlignment="1">
      <alignment horizontal="left" vertical="center" wrapText="1"/>
    </xf>
    <xf numFmtId="0" fontId="68" fillId="0" borderId="9" xfId="0" applyFont="1" applyBorder="1" applyAlignment="1">
      <alignment horizontal="left" vertical="center" wrapText="1"/>
    </xf>
    <xf numFmtId="0" fontId="68" fillId="0" borderId="2" xfId="0" applyFont="1" applyBorder="1" applyAlignment="1">
      <alignment horizontal="left" vertical="center" wrapText="1"/>
    </xf>
    <xf numFmtId="0" fontId="68" fillId="0" borderId="8" xfId="0" applyFont="1" applyBorder="1" applyAlignment="1">
      <alignment horizontal="left" vertical="center" wrapText="1"/>
    </xf>
    <xf numFmtId="0" fontId="68" fillId="0" borderId="6" xfId="0" applyFont="1" applyBorder="1" applyAlignment="1">
      <alignment horizontal="left" vertical="center" wrapText="1"/>
    </xf>
    <xf numFmtId="0" fontId="68" fillId="0" borderId="7" xfId="0" applyFont="1" applyBorder="1" applyAlignment="1">
      <alignment horizontal="left" vertical="center" wrapText="1"/>
    </xf>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8" borderId="6" xfId="0" applyFont="1" applyFill="1" applyBorder="1" applyAlignment="1">
      <alignment horizontal="center" vertical="center" wrapText="1"/>
    </xf>
    <xf numFmtId="182" fontId="44" fillId="8" borderId="10" xfId="4" applyNumberFormat="1" applyFont="1" applyFill="1" applyBorder="1" applyAlignment="1">
      <alignment horizontal="center" vertical="center" wrapText="1"/>
    </xf>
    <xf numFmtId="0" fontId="68" fillId="8" borderId="9" xfId="0" applyFont="1" applyFill="1" applyBorder="1" applyAlignment="1">
      <alignment horizontal="center" vertical="center" wrapText="1"/>
    </xf>
    <xf numFmtId="0" fontId="68" fillId="8" borderId="0" xfId="0" applyFont="1" applyFill="1" applyAlignment="1">
      <alignment horizontal="center" vertical="center" wrapText="1"/>
    </xf>
    <xf numFmtId="0" fontId="68" fillId="8" borderId="4" xfId="0" applyFont="1" applyFill="1" applyBorder="1" applyAlignment="1">
      <alignment horizontal="center" vertical="center" wrapText="1"/>
    </xf>
    <xf numFmtId="0" fontId="68" fillId="8" borderId="8" xfId="0" applyFont="1" applyFill="1" applyBorder="1" applyAlignment="1">
      <alignment horizontal="center" vertical="center" wrapText="1"/>
    </xf>
    <xf numFmtId="0" fontId="68" fillId="8" borderId="6" xfId="0" applyFont="1" applyFill="1" applyBorder="1" applyAlignment="1">
      <alignment horizontal="center" vertical="center" wrapText="1"/>
    </xf>
    <xf numFmtId="0" fontId="68" fillId="8" borderId="7" xfId="0" applyFont="1" applyFill="1" applyBorder="1" applyAlignment="1">
      <alignment horizontal="center" vertical="center" wrapText="1"/>
    </xf>
    <xf numFmtId="186" fontId="67" fillId="12" borderId="3" xfId="0" applyNumberFormat="1" applyFont="1" applyFill="1" applyBorder="1" applyAlignment="1">
      <alignment horizontal="right" vertical="center"/>
    </xf>
    <xf numFmtId="186" fontId="68" fillId="12" borderId="0" xfId="0" applyNumberFormat="1" applyFont="1" applyFill="1">
      <alignment vertical="center"/>
    </xf>
    <xf numFmtId="186" fontId="68" fillId="12" borderId="9" xfId="0" applyNumberFormat="1" applyFont="1" applyFill="1" applyBorder="1">
      <alignment vertical="center"/>
    </xf>
    <xf numFmtId="186" fontId="68" fillId="12" borderId="2" xfId="0" applyNumberFormat="1" applyFont="1" applyFill="1" applyBorder="1">
      <alignment vertical="center"/>
    </xf>
    <xf numFmtId="0" fontId="69" fillId="8" borderId="8" xfId="0" applyFont="1" applyFill="1" applyBorder="1" applyAlignment="1">
      <alignment horizontal="right" vertical="center"/>
    </xf>
    <xf numFmtId="0" fontId="44" fillId="8" borderId="6" xfId="0" applyFont="1" applyFill="1" applyBorder="1" applyAlignment="1">
      <alignment horizontal="right" vertical="center"/>
    </xf>
    <xf numFmtId="0" fontId="68" fillId="8" borderId="7" xfId="0" applyFont="1" applyFill="1" applyBorder="1">
      <alignment vertical="center"/>
    </xf>
    <xf numFmtId="0" fontId="44" fillId="8" borderId="14" xfId="0" applyFont="1" applyFill="1" applyBorder="1" applyAlignment="1">
      <alignment horizontal="center" vertical="center" wrapText="1"/>
    </xf>
    <xf numFmtId="0" fontId="68" fillId="8" borderId="14" xfId="0" applyFont="1" applyFill="1" applyBorder="1" applyAlignment="1">
      <alignment horizontal="center" vertical="center" wrapText="1"/>
    </xf>
    <xf numFmtId="0" fontId="68" fillId="8" borderId="11" xfId="0" applyFont="1" applyFill="1" applyBorder="1" applyAlignment="1">
      <alignment horizontal="center" vertical="center" wrapText="1"/>
    </xf>
    <xf numFmtId="181" fontId="67" fillId="12" borderId="3" xfId="0" applyNumberFormat="1" applyFont="1" applyFill="1" applyBorder="1" applyAlignment="1">
      <alignment horizontal="right" vertical="center"/>
    </xf>
    <xf numFmtId="181" fontId="44" fillId="12" borderId="0" xfId="0" applyNumberFormat="1" applyFont="1" applyFill="1" applyAlignment="1">
      <alignment horizontal="right" vertical="center"/>
    </xf>
    <xf numFmtId="181" fontId="44" fillId="12" borderId="9" xfId="0" applyNumberFormat="1" applyFont="1" applyFill="1" applyBorder="1" applyAlignment="1">
      <alignment horizontal="right" vertical="center"/>
    </xf>
    <xf numFmtId="181" fontId="44" fillId="12" borderId="2" xfId="0" applyNumberFormat="1" applyFont="1" applyFill="1" applyBorder="1" applyAlignment="1">
      <alignment horizontal="right" vertical="center"/>
    </xf>
    <xf numFmtId="0" fontId="67" fillId="8" borderId="8" xfId="0" applyFont="1" applyFill="1" applyBorder="1" applyAlignment="1">
      <alignment horizontal="right" vertical="center" wrapText="1"/>
    </xf>
    <xf numFmtId="0" fontId="44" fillId="8" borderId="7" xfId="0" applyFont="1" applyFill="1" applyBorder="1" applyAlignment="1">
      <alignment horizontal="right" vertical="center"/>
    </xf>
    <xf numFmtId="0" fontId="14" fillId="8" borderId="0" xfId="0" applyFont="1" applyFill="1" applyAlignment="1">
      <alignment horizontal="center" vertical="center" wrapText="1"/>
    </xf>
    <xf numFmtId="0" fontId="17" fillId="8" borderId="0" xfId="0" applyFont="1" applyFill="1" applyAlignment="1">
      <alignment horizontal="center" vertical="center"/>
    </xf>
    <xf numFmtId="58" fontId="12" fillId="0" borderId="0" xfId="0" applyNumberFormat="1"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top" wrapText="1"/>
    </xf>
    <xf numFmtId="0" fontId="44" fillId="0" borderId="0" xfId="1" applyFont="1" applyFill="1" applyAlignment="1">
      <alignment horizontal="center" vertical="center" wrapText="1"/>
    </xf>
    <xf numFmtId="0" fontId="12" fillId="0" borderId="0" xfId="0" applyFont="1" applyAlignment="1">
      <alignment horizontal="left" vertical="top" wrapText="1"/>
    </xf>
    <xf numFmtId="0" fontId="44" fillId="0" borderId="0" xfId="1" applyFont="1" applyFill="1" applyAlignment="1">
      <alignment horizontal="center" vertical="top"/>
    </xf>
    <xf numFmtId="182" fontId="37" fillId="12" borderId="23" xfId="4" applyNumberFormat="1" applyFont="1" applyFill="1" applyBorder="1" applyAlignment="1">
      <alignment horizontal="right" vertical="center"/>
    </xf>
    <xf numFmtId="182" fontId="37" fillId="12" borderId="24" xfId="4" applyNumberFormat="1" applyFont="1" applyFill="1" applyBorder="1" applyAlignment="1">
      <alignment horizontal="right" vertical="center"/>
    </xf>
    <xf numFmtId="182" fontId="37" fillId="12" borderId="76" xfId="4" applyNumberFormat="1" applyFont="1" applyFill="1" applyBorder="1" applyAlignment="1">
      <alignment horizontal="right" vertical="center"/>
    </xf>
    <xf numFmtId="182" fontId="37" fillId="12" borderId="77" xfId="4" applyNumberFormat="1" applyFont="1" applyFill="1" applyBorder="1" applyAlignment="1">
      <alignment horizontal="right" vertical="center"/>
    </xf>
    <xf numFmtId="182" fontId="37" fillId="12" borderId="78" xfId="4" applyNumberFormat="1" applyFont="1" applyFill="1" applyBorder="1" applyAlignment="1">
      <alignment horizontal="right" vertical="center"/>
    </xf>
    <xf numFmtId="0" fontId="14" fillId="0" borderId="8"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12" borderId="13" xfId="0" applyFont="1" applyFill="1" applyBorder="1" applyAlignment="1">
      <alignment horizontal="center" vertical="center"/>
    </xf>
    <xf numFmtId="0" fontId="14" fillId="12" borderId="5" xfId="0" applyFont="1" applyFill="1" applyBorder="1" applyAlignment="1">
      <alignment horizontal="center" vertical="center"/>
    </xf>
    <xf numFmtId="0" fontId="14" fillId="12" borderId="1" xfId="0" applyFont="1" applyFill="1" applyBorder="1" applyAlignment="1">
      <alignment horizontal="center" vertical="center"/>
    </xf>
    <xf numFmtId="0" fontId="31" fillId="8" borderId="8" xfId="1" applyFill="1" applyBorder="1" applyAlignment="1">
      <alignment horizontal="center" vertical="center"/>
    </xf>
    <xf numFmtId="0" fontId="31" fillId="8" borderId="7" xfId="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13" xfId="0" applyFont="1" applyFill="1" applyBorder="1" applyAlignment="1">
      <alignment horizontal="center" vertical="center"/>
    </xf>
    <xf numFmtId="0" fontId="0" fillId="8" borderId="5" xfId="0" applyFill="1" applyBorder="1" applyAlignment="1">
      <alignment horizontal="center" vertical="center"/>
    </xf>
    <xf numFmtId="0" fontId="0" fillId="8" borderId="1" xfId="0" applyFill="1" applyBorder="1" applyAlignment="1">
      <alignment horizontal="center" vertical="center"/>
    </xf>
    <xf numFmtId="0" fontId="31" fillId="8" borderId="13" xfId="1" applyFill="1" applyBorder="1" applyAlignment="1">
      <alignment horizontal="center" vertical="center"/>
    </xf>
    <xf numFmtId="181" fontId="14" fillId="12" borderId="26" xfId="0" applyNumberFormat="1" applyFont="1" applyFill="1" applyBorder="1" applyAlignment="1">
      <alignment horizontal="center" vertical="center"/>
    </xf>
    <xf numFmtId="181" fontId="14" fillId="12" borderId="27" xfId="0" applyNumberFormat="1" applyFont="1" applyFill="1" applyBorder="1" applyAlignment="1">
      <alignment horizontal="center" vertical="center"/>
    </xf>
    <xf numFmtId="181" fontId="14" fillId="12" borderId="28" xfId="0" applyNumberFormat="1" applyFont="1" applyFill="1" applyBorder="1" applyAlignment="1">
      <alignment horizontal="center" vertical="center"/>
    </xf>
    <xf numFmtId="0" fontId="14" fillId="8" borderId="1" xfId="0" applyFont="1" applyFill="1" applyBorder="1" applyAlignment="1">
      <alignment horizontal="center" vertical="center"/>
    </xf>
    <xf numFmtId="0" fontId="14" fillId="8" borderId="5" xfId="0" applyFont="1" applyFill="1" applyBorder="1" applyAlignment="1">
      <alignment horizontal="center" vertical="center"/>
    </xf>
    <xf numFmtId="0" fontId="31" fillId="8" borderId="1" xfId="1" applyFill="1" applyBorder="1" applyAlignment="1">
      <alignment horizontal="center" vertical="center"/>
    </xf>
    <xf numFmtId="182" fontId="14" fillId="12" borderId="26" xfId="0" applyNumberFormat="1" applyFont="1" applyFill="1" applyBorder="1" applyAlignment="1">
      <alignment horizontal="center" vertical="center"/>
    </xf>
    <xf numFmtId="182" fontId="14" fillId="12" borderId="27" xfId="0" applyNumberFormat="1" applyFont="1" applyFill="1" applyBorder="1" applyAlignment="1">
      <alignment horizontal="center" vertical="center"/>
    </xf>
    <xf numFmtId="182" fontId="14" fillId="12" borderId="28" xfId="0" applyNumberFormat="1" applyFont="1" applyFill="1" applyBorder="1" applyAlignment="1">
      <alignment horizontal="center" vertical="center"/>
    </xf>
    <xf numFmtId="0" fontId="12" fillId="8" borderId="0" xfId="0" applyFont="1" applyFill="1" applyAlignment="1">
      <alignment horizontal="center" vertical="top" wrapText="1"/>
    </xf>
    <xf numFmtId="0" fontId="12" fillId="12" borderId="0" xfId="0" applyFont="1" applyFill="1" applyAlignment="1">
      <alignment horizontal="center" vertical="center" wrapText="1"/>
    </xf>
    <xf numFmtId="0" fontId="12" fillId="12" borderId="0" xfId="0" applyFont="1" applyFill="1" applyAlignment="1">
      <alignment horizontal="center" vertical="top"/>
    </xf>
    <xf numFmtId="0" fontId="12" fillId="8" borderId="0" xfId="0" applyFont="1" applyFill="1" applyAlignment="1">
      <alignment horizontal="left" vertical="center" wrapText="1"/>
    </xf>
    <xf numFmtId="0" fontId="12" fillId="0" borderId="3" xfId="0" applyFont="1" applyBorder="1" applyAlignment="1">
      <alignment vertical="center" wrapText="1"/>
    </xf>
    <xf numFmtId="0" fontId="0" fillId="0" borderId="4" xfId="0" applyBorder="1" applyAlignment="1">
      <alignment vertical="center" wrapText="1"/>
    </xf>
    <xf numFmtId="0" fontId="0" fillId="0" borderId="3" xfId="0" applyBorder="1" applyAlignment="1">
      <alignment vertical="center" wrapText="1"/>
    </xf>
    <xf numFmtId="0" fontId="12" fillId="12" borderId="0" xfId="0" applyFont="1" applyFill="1" applyAlignment="1">
      <alignment horizontal="center" vertical="center"/>
    </xf>
    <xf numFmtId="0" fontId="12" fillId="12" borderId="0" xfId="0" applyFont="1" applyFill="1" applyAlignment="1">
      <alignment horizontal="left" vertical="top" wrapText="1"/>
    </xf>
    <xf numFmtId="0" fontId="12" fillId="12" borderId="0" xfId="0" applyFont="1" applyFill="1" applyAlignment="1">
      <alignment horizontal="left" vertical="center"/>
    </xf>
    <xf numFmtId="0" fontId="17" fillId="8" borderId="9" xfId="0" applyFont="1" applyFill="1" applyBorder="1" applyAlignment="1">
      <alignment horizontal="center" vertical="center"/>
    </xf>
    <xf numFmtId="58" fontId="12" fillId="8" borderId="0" xfId="0" applyNumberFormat="1" applyFont="1" applyFill="1" applyAlignment="1">
      <alignment horizontal="center" vertical="center"/>
    </xf>
    <xf numFmtId="0" fontId="12" fillId="12" borderId="0" xfId="0" applyFont="1" applyFill="1" applyAlignment="1">
      <alignment horizontal="left" vertical="center" wrapText="1"/>
    </xf>
    <xf numFmtId="0" fontId="11" fillId="8" borderId="0" xfId="0" applyFont="1" applyFill="1" applyAlignment="1">
      <alignment horizontal="center" vertical="center"/>
    </xf>
    <xf numFmtId="0" fontId="25" fillId="8" borderId="80" xfId="0" applyFont="1" applyFill="1" applyBorder="1" applyAlignment="1">
      <alignment horizontal="center" vertical="center" wrapText="1"/>
    </xf>
    <xf numFmtId="0" fontId="25" fillId="8" borderId="14" xfId="0" applyFont="1" applyFill="1" applyBorder="1" applyAlignment="1">
      <alignment horizontal="center" vertical="center" wrapText="1"/>
    </xf>
    <xf numFmtId="0" fontId="14" fillId="8" borderId="82" xfId="0" applyFont="1" applyFill="1" applyBorder="1" applyAlignment="1">
      <alignment horizontal="center" vertical="center" wrapText="1"/>
    </xf>
    <xf numFmtId="0" fontId="14" fillId="8" borderId="73" xfId="0" applyFont="1" applyFill="1" applyBorder="1" applyAlignment="1">
      <alignment horizontal="center" vertical="center" wrapText="1"/>
    </xf>
    <xf numFmtId="0" fontId="9" fillId="8" borderId="85" xfId="0" applyFont="1" applyFill="1" applyBorder="1" applyAlignment="1">
      <alignment horizontal="center" vertical="center"/>
    </xf>
    <xf numFmtId="0" fontId="3" fillId="8" borderId="29" xfId="0" applyFont="1" applyFill="1" applyBorder="1" applyAlignment="1">
      <alignment horizontal="center" vertical="center"/>
    </xf>
    <xf numFmtId="0" fontId="13" fillId="0" borderId="0" xfId="0" applyFont="1" applyAlignment="1">
      <alignment horizontal="center" vertical="center"/>
    </xf>
    <xf numFmtId="0" fontId="14" fillId="8" borderId="79" xfId="0" applyFont="1" applyFill="1" applyBorder="1" applyAlignment="1">
      <alignment horizontal="center" vertical="center"/>
    </xf>
    <xf numFmtId="0" fontId="14" fillId="8" borderId="83" xfId="0" applyFont="1" applyFill="1" applyBorder="1" applyAlignment="1">
      <alignment horizontal="center" vertical="center"/>
    </xf>
    <xf numFmtId="0" fontId="14" fillId="8" borderId="80" xfId="0" applyFont="1" applyFill="1" applyBorder="1" applyAlignment="1">
      <alignment horizontal="center" vertical="center"/>
    </xf>
    <xf numFmtId="0" fontId="14" fillId="8" borderId="14" xfId="0" applyFont="1" applyFill="1" applyBorder="1" applyAlignment="1">
      <alignment horizontal="center" vertical="center"/>
    </xf>
    <xf numFmtId="0" fontId="6" fillId="8" borderId="80" xfId="0" applyFont="1" applyFill="1" applyBorder="1" applyAlignment="1">
      <alignment horizontal="center" vertical="center" wrapText="1"/>
    </xf>
    <xf numFmtId="0" fontId="6" fillId="8" borderId="14" xfId="0" applyFont="1" applyFill="1" applyBorder="1" applyAlignment="1">
      <alignment horizontal="center" vertical="center" wrapText="1"/>
    </xf>
    <xf numFmtId="0" fontId="20" fillId="8" borderId="80" xfId="0" applyFont="1" applyFill="1" applyBorder="1" applyAlignment="1">
      <alignment horizontal="center" vertical="center" wrapText="1"/>
    </xf>
    <xf numFmtId="0" fontId="20" fillId="8" borderId="14" xfId="0" applyFont="1" applyFill="1" applyBorder="1" applyAlignment="1">
      <alignment horizontal="center" vertical="center" wrapText="1"/>
    </xf>
    <xf numFmtId="0" fontId="6" fillId="8" borderId="80" xfId="0" applyFont="1" applyFill="1" applyBorder="1" applyAlignment="1">
      <alignment horizontal="center" vertical="center"/>
    </xf>
    <xf numFmtId="0" fontId="6" fillId="8" borderId="14" xfId="0" applyFont="1" applyFill="1" applyBorder="1" applyAlignment="1">
      <alignment horizontal="center" vertical="center"/>
    </xf>
    <xf numFmtId="0" fontId="25" fillId="8" borderId="81" xfId="0" applyFont="1" applyFill="1" applyBorder="1" applyAlignment="1">
      <alignment horizontal="center" vertical="center" wrapText="1"/>
    </xf>
    <xf numFmtId="0" fontId="25" fillId="8" borderId="11" xfId="0" applyFont="1" applyFill="1" applyBorder="1" applyAlignment="1">
      <alignment horizontal="center" vertical="center" wrapText="1"/>
    </xf>
    <xf numFmtId="0" fontId="14" fillId="8" borderId="8" xfId="0" applyFont="1" applyFill="1" applyBorder="1" applyAlignment="1">
      <alignment horizontal="center" vertical="center"/>
    </xf>
    <xf numFmtId="0" fontId="31" fillId="8" borderId="10" xfId="1" applyFill="1" applyBorder="1" applyAlignment="1">
      <alignment horizontal="center" vertical="center"/>
    </xf>
    <xf numFmtId="0" fontId="31" fillId="8" borderId="9" xfId="1" applyFill="1" applyBorder="1" applyAlignment="1">
      <alignment horizontal="center" vertical="center"/>
    </xf>
    <xf numFmtId="0" fontId="31" fillId="8" borderId="2" xfId="1" applyFill="1" applyBorder="1" applyAlignment="1">
      <alignment horizontal="center" vertical="center"/>
    </xf>
    <xf numFmtId="0" fontId="31" fillId="8" borderId="6" xfId="1" applyFill="1" applyBorder="1" applyAlignment="1">
      <alignment horizontal="center" vertical="center"/>
    </xf>
    <xf numFmtId="0" fontId="6" fillId="8" borderId="10"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2"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6" xfId="0" applyFont="1" applyFill="1" applyBorder="1" applyAlignment="1">
      <alignment horizontal="center" vertical="center"/>
    </xf>
    <xf numFmtId="0" fontId="6" fillId="8" borderId="7" xfId="0" applyFont="1" applyFill="1" applyBorder="1" applyAlignment="1">
      <alignment horizontal="center" vertical="center"/>
    </xf>
    <xf numFmtId="0" fontId="31" fillId="8" borderId="17" xfId="1" applyFill="1" applyBorder="1" applyAlignment="1">
      <alignment horizontal="center" vertical="center"/>
    </xf>
    <xf numFmtId="0" fontId="31" fillId="8" borderId="11" xfId="1" applyFill="1" applyBorder="1" applyAlignment="1">
      <alignment horizontal="center" vertical="center"/>
    </xf>
    <xf numFmtId="0" fontId="40" fillId="8" borderId="85" xfId="1" applyFont="1" applyFill="1" applyBorder="1" applyAlignment="1">
      <alignment horizontal="center" vertical="center"/>
    </xf>
    <xf numFmtId="0" fontId="40" fillId="8" borderId="29" xfId="1" applyFont="1" applyFill="1" applyBorder="1" applyAlignment="1">
      <alignment horizontal="center" vertical="center"/>
    </xf>
    <xf numFmtId="0" fontId="40" fillId="8" borderId="20" xfId="1" applyFont="1" applyFill="1" applyBorder="1" applyAlignment="1">
      <alignment horizontal="center" vertical="center"/>
    </xf>
    <xf numFmtId="0" fontId="40" fillId="8" borderId="89" xfId="1" applyFont="1" applyFill="1" applyBorder="1" applyAlignment="1">
      <alignment horizontal="center" vertical="center"/>
    </xf>
    <xf numFmtId="0" fontId="40" fillId="8" borderId="5" xfId="1" applyFont="1" applyFill="1" applyBorder="1" applyAlignment="1">
      <alignment horizontal="center" vertical="center"/>
    </xf>
    <xf numFmtId="0" fontId="40" fillId="8" borderId="1" xfId="1" applyFont="1" applyFill="1" applyBorder="1" applyAlignment="1">
      <alignment horizontal="center" vertical="center"/>
    </xf>
    <xf numFmtId="0" fontId="9" fillId="8" borderId="89" xfId="0" applyFont="1" applyFill="1" applyBorder="1" applyAlignment="1">
      <alignment horizontal="left" vertical="center"/>
    </xf>
    <xf numFmtId="0" fontId="9" fillId="8" borderId="5" xfId="0" applyFont="1" applyFill="1" applyBorder="1" applyAlignment="1">
      <alignment horizontal="left" vertical="center"/>
    </xf>
    <xf numFmtId="0" fontId="9" fillId="8" borderId="30" xfId="0" applyFont="1" applyFill="1" applyBorder="1" applyAlignment="1">
      <alignment horizontal="left" vertical="center"/>
    </xf>
    <xf numFmtId="0" fontId="9" fillId="8" borderId="85" xfId="0" applyFont="1" applyFill="1" applyBorder="1" applyAlignment="1">
      <alignment horizontal="left" vertical="center"/>
    </xf>
    <xf numFmtId="0" fontId="9" fillId="8" borderId="29" xfId="0" applyFont="1" applyFill="1" applyBorder="1" applyAlignment="1">
      <alignment horizontal="left" vertical="center"/>
    </xf>
    <xf numFmtId="0" fontId="9" fillId="8" borderId="90" xfId="0" applyFont="1" applyFill="1" applyBorder="1" applyAlignment="1">
      <alignment horizontal="left" vertical="center"/>
    </xf>
    <xf numFmtId="0" fontId="6" fillId="8" borderId="13" xfId="0" applyFont="1" applyFill="1" applyBorder="1" applyAlignment="1">
      <alignment horizontal="center" vertical="center"/>
    </xf>
    <xf numFmtId="0" fontId="6" fillId="8" borderId="1" xfId="0" applyFont="1" applyFill="1" applyBorder="1" applyAlignment="1">
      <alignment horizontal="center" vertical="center"/>
    </xf>
    <xf numFmtId="0" fontId="6" fillId="8" borderId="13" xfId="0" applyFont="1" applyFill="1" applyBorder="1" applyAlignment="1">
      <alignment horizontal="center" vertical="center" wrapText="1"/>
    </xf>
    <xf numFmtId="0" fontId="6" fillId="8" borderId="1" xfId="0" applyFont="1" applyFill="1" applyBorder="1" applyAlignment="1">
      <alignment horizontal="center" vertical="center" wrapText="1"/>
    </xf>
    <xf numFmtId="179" fontId="14" fillId="12" borderId="13" xfId="0" applyNumberFormat="1" applyFont="1" applyFill="1" applyBorder="1" applyAlignment="1">
      <alignment horizontal="center" vertical="center"/>
    </xf>
    <xf numFmtId="179" fontId="14" fillId="12" borderId="1" xfId="0" applyNumberFormat="1" applyFont="1" applyFill="1" applyBorder="1" applyAlignment="1">
      <alignment horizontal="center" vertical="center"/>
    </xf>
    <xf numFmtId="180" fontId="14" fillId="12" borderId="13" xfId="0" applyNumberFormat="1" applyFont="1" applyFill="1" applyBorder="1" applyAlignment="1">
      <alignment horizontal="center" vertical="center"/>
    </xf>
    <xf numFmtId="180" fontId="14" fillId="12" borderId="1" xfId="0" applyNumberFormat="1" applyFont="1" applyFill="1" applyBorder="1" applyAlignment="1">
      <alignment horizontal="center" vertical="center"/>
    </xf>
    <xf numFmtId="178" fontId="14" fillId="0" borderId="13" xfId="0" applyNumberFormat="1" applyFont="1" applyBorder="1" applyAlignment="1">
      <alignment horizontal="center" vertical="center" wrapText="1"/>
    </xf>
    <xf numFmtId="178" fontId="14" fillId="0" borderId="5" xfId="0" applyNumberFormat="1" applyFont="1" applyBorder="1" applyAlignment="1">
      <alignment horizontal="center" vertical="center" wrapText="1"/>
    </xf>
    <xf numFmtId="178" fontId="14" fillId="0" borderId="1" xfId="0" applyNumberFormat="1" applyFont="1" applyBorder="1" applyAlignment="1">
      <alignment horizontal="center" vertical="center" wrapText="1"/>
    </xf>
    <xf numFmtId="49" fontId="53" fillId="0" borderId="0" xfId="5" applyNumberFormat="1" applyFont="1" applyAlignment="1">
      <alignment horizontal="center" vertical="center"/>
    </xf>
    <xf numFmtId="0" fontId="12" fillId="12" borderId="13" xfId="0" applyFont="1" applyFill="1" applyBorder="1">
      <alignment vertical="center"/>
    </xf>
    <xf numFmtId="0" fontId="0" fillId="12" borderId="5" xfId="0" applyFill="1" applyBorder="1">
      <alignment vertical="center"/>
    </xf>
    <xf numFmtId="0" fontId="0" fillId="12" borderId="1" xfId="0" applyFill="1" applyBorder="1">
      <alignment vertical="center"/>
    </xf>
    <xf numFmtId="0" fontId="74" fillId="8" borderId="10" xfId="5" applyFont="1" applyFill="1" applyBorder="1" applyAlignment="1">
      <alignment horizontal="left" vertical="center" wrapText="1"/>
    </xf>
    <xf numFmtId="0" fontId="74" fillId="8" borderId="9" xfId="5" applyFont="1" applyFill="1" applyBorder="1" applyAlignment="1">
      <alignment horizontal="left" vertical="center" wrapText="1"/>
    </xf>
    <xf numFmtId="0" fontId="74" fillId="8" borderId="2" xfId="5" applyFont="1" applyFill="1" applyBorder="1" applyAlignment="1">
      <alignment horizontal="left" vertical="center" wrapText="1"/>
    </xf>
    <xf numFmtId="0" fontId="56" fillId="0" borderId="1" xfId="5" applyFont="1" applyBorder="1" applyAlignment="1">
      <alignment horizontal="center" vertical="center"/>
    </xf>
    <xf numFmtId="0" fontId="56" fillId="0" borderId="14" xfId="5" applyFont="1" applyBorder="1" applyAlignment="1">
      <alignment horizontal="center" vertical="center"/>
    </xf>
    <xf numFmtId="0" fontId="57" fillId="0" borderId="13" xfId="5" applyFont="1" applyBorder="1" applyAlignment="1">
      <alignment horizontal="center" vertical="center" wrapText="1"/>
    </xf>
    <xf numFmtId="0" fontId="57" fillId="0" borderId="5" xfId="5" applyFont="1" applyBorder="1" applyAlignment="1">
      <alignment horizontal="center" vertical="center" wrapText="1"/>
    </xf>
    <xf numFmtId="0" fontId="57" fillId="0" borderId="1" xfId="5" applyFont="1" applyBorder="1" applyAlignment="1">
      <alignment horizontal="center" vertical="center" wrapText="1"/>
    </xf>
    <xf numFmtId="0" fontId="57" fillId="8" borderId="13" xfId="5" applyFont="1" applyFill="1" applyBorder="1" applyAlignment="1">
      <alignment horizontal="center" vertical="center" wrapText="1"/>
    </xf>
    <xf numFmtId="0" fontId="57" fillId="8" borderId="5" xfId="5" applyFont="1" applyFill="1" applyBorder="1" applyAlignment="1">
      <alignment horizontal="center" vertical="center" wrapText="1"/>
    </xf>
    <xf numFmtId="0" fontId="57" fillId="8" borderId="1" xfId="5" applyFont="1" applyFill="1" applyBorder="1" applyAlignment="1">
      <alignment horizontal="center" vertical="center" wrapText="1"/>
    </xf>
    <xf numFmtId="0" fontId="56" fillId="0" borderId="17" xfId="5" applyFont="1" applyBorder="1" applyAlignment="1">
      <alignment horizontal="center" vertical="center" wrapText="1"/>
    </xf>
    <xf numFmtId="0" fontId="56" fillId="0" borderId="11" xfId="5" applyFont="1" applyBorder="1" applyAlignment="1">
      <alignment horizontal="center" vertical="center" wrapText="1"/>
    </xf>
    <xf numFmtId="0" fontId="57" fillId="0" borderId="17" xfId="5" applyFont="1" applyBorder="1" applyAlignment="1">
      <alignment horizontal="center" vertical="center" wrapText="1"/>
    </xf>
    <xf numFmtId="0" fontId="57" fillId="0" borderId="11" xfId="5" applyFont="1" applyBorder="1" applyAlignment="1">
      <alignment horizontal="center" vertical="center" wrapText="1"/>
    </xf>
    <xf numFmtId="0" fontId="56" fillId="0" borderId="10" xfId="5" applyFont="1" applyBorder="1" applyAlignment="1">
      <alignment horizontal="center" vertical="center" wrapText="1"/>
    </xf>
    <xf numFmtId="0" fontId="56" fillId="0" borderId="3" xfId="5" applyFont="1" applyBorder="1" applyAlignment="1">
      <alignment horizontal="center" vertical="center" wrapText="1"/>
    </xf>
    <xf numFmtId="0" fontId="56" fillId="0" borderId="8" xfId="5" applyFont="1" applyBorder="1" applyAlignment="1">
      <alignment horizontal="center" vertical="center" wrapText="1"/>
    </xf>
    <xf numFmtId="0" fontId="61" fillId="0" borderId="0" xfId="5" applyFont="1" applyAlignment="1">
      <alignment horizontal="left" vertical="center"/>
    </xf>
    <xf numFmtId="0" fontId="54" fillId="0" borderId="17" xfId="5" applyFont="1" applyBorder="1" applyAlignment="1">
      <alignment horizontal="center" vertical="center"/>
    </xf>
    <xf numFmtId="0" fontId="54" fillId="0" borderId="12" xfId="5" applyFont="1" applyBorder="1" applyAlignment="1">
      <alignment horizontal="center" vertical="center"/>
    </xf>
    <xf numFmtId="0" fontId="54" fillId="0" borderId="11" xfId="5" applyFont="1" applyBorder="1" applyAlignment="1">
      <alignment horizontal="center" vertical="center"/>
    </xf>
    <xf numFmtId="0" fontId="56" fillId="0" borderId="17" xfId="5" applyFont="1" applyBorder="1" applyAlignment="1">
      <alignment horizontal="center" vertical="center"/>
    </xf>
    <xf numFmtId="0" fontId="56" fillId="0" borderId="12" xfId="5" applyFont="1" applyBorder="1" applyAlignment="1">
      <alignment horizontal="center" vertical="center"/>
    </xf>
    <xf numFmtId="0" fontId="56" fillId="0" borderId="11" xfId="5" applyFont="1" applyBorder="1" applyAlignment="1">
      <alignment horizontal="center" vertical="center"/>
    </xf>
    <xf numFmtId="0" fontId="56" fillId="0" borderId="13" xfId="5" applyFont="1" applyBorder="1" applyAlignment="1">
      <alignment horizontal="center" vertical="center"/>
    </xf>
    <xf numFmtId="0" fontId="56" fillId="0" borderId="5" xfId="5" applyFont="1" applyBorder="1" applyAlignment="1">
      <alignment horizontal="center" vertical="center"/>
    </xf>
    <xf numFmtId="0" fontId="58" fillId="0" borderId="17" xfId="5" applyFont="1" applyBorder="1" applyAlignment="1">
      <alignment horizontal="center" vertical="center"/>
    </xf>
    <xf numFmtId="0" fontId="58" fillId="0" borderId="12" xfId="5" applyFont="1" applyBorder="1" applyAlignment="1">
      <alignment horizontal="center" vertical="center"/>
    </xf>
    <xf numFmtId="0" fontId="58" fillId="0" borderId="11" xfId="5" applyFont="1" applyBorder="1" applyAlignment="1">
      <alignment horizontal="center" vertical="center"/>
    </xf>
    <xf numFmtId="0" fontId="56" fillId="0" borderId="13" xfId="5" applyFont="1" applyBorder="1" applyAlignment="1">
      <alignment horizontal="center" vertical="center" wrapText="1"/>
    </xf>
    <xf numFmtId="0" fontId="56" fillId="0" borderId="5" xfId="5" applyFont="1" applyBorder="1" applyAlignment="1">
      <alignment horizontal="center" vertical="center" wrapText="1"/>
    </xf>
    <xf numFmtId="0" fontId="56" fillId="0" borderId="1" xfId="5" applyFont="1" applyBorder="1" applyAlignment="1">
      <alignment horizontal="center" vertical="center" wrapText="1"/>
    </xf>
    <xf numFmtId="0" fontId="56" fillId="8" borderId="13" xfId="5" applyFont="1" applyFill="1" applyBorder="1" applyAlignment="1">
      <alignment horizontal="center" vertical="center" wrapText="1"/>
    </xf>
    <xf numFmtId="0" fontId="56" fillId="8" borderId="5" xfId="5" applyFont="1" applyFill="1" applyBorder="1" applyAlignment="1">
      <alignment horizontal="center" vertical="center" wrapText="1"/>
    </xf>
    <xf numFmtId="0" fontId="56" fillId="8" borderId="1" xfId="5" applyFont="1" applyFill="1" applyBorder="1" applyAlignment="1">
      <alignment horizontal="center" vertical="center" wrapText="1"/>
    </xf>
    <xf numFmtId="0" fontId="12" fillId="0" borderId="14" xfId="0" applyFont="1" applyBorder="1">
      <alignment vertical="center"/>
    </xf>
    <xf numFmtId="0" fontId="12" fillId="12" borderId="17" xfId="0" applyFont="1" applyFill="1" applyBorder="1" applyAlignment="1">
      <alignment horizontal="center" vertical="center"/>
    </xf>
    <xf numFmtId="0" fontId="12" fillId="12" borderId="11" xfId="0" applyFont="1" applyFill="1" applyBorder="1" applyAlignment="1">
      <alignment horizontal="center" vertical="center"/>
    </xf>
    <xf numFmtId="0" fontId="12" fillId="12" borderId="9" xfId="0" applyFont="1" applyFill="1" applyBorder="1" applyAlignment="1">
      <alignment horizontal="center" vertical="center"/>
    </xf>
    <xf numFmtId="0" fontId="12" fillId="12" borderId="6" xfId="0" applyFont="1" applyFill="1" applyBorder="1" applyAlignment="1">
      <alignment horizontal="center" vertical="center"/>
    </xf>
    <xf numFmtId="0" fontId="6" fillId="12" borderId="17" xfId="0" applyFont="1" applyFill="1" applyBorder="1" applyAlignment="1">
      <alignment vertical="center" wrapText="1"/>
    </xf>
    <xf numFmtId="0" fontId="6" fillId="12" borderId="11" xfId="0" applyFont="1" applyFill="1" applyBorder="1" applyAlignment="1">
      <alignment vertical="center" wrapText="1"/>
    </xf>
    <xf numFmtId="0" fontId="12" fillId="12" borderId="10" xfId="0" applyFont="1" applyFill="1" applyBorder="1" applyAlignment="1">
      <alignment horizontal="center" vertical="center"/>
    </xf>
    <xf numFmtId="0" fontId="12" fillId="12" borderId="2" xfId="0" applyFont="1" applyFill="1" applyBorder="1" applyAlignment="1">
      <alignment horizontal="center" vertical="center"/>
    </xf>
    <xf numFmtId="0" fontId="12" fillId="12" borderId="8" xfId="0" applyFont="1" applyFill="1" applyBorder="1" applyAlignment="1">
      <alignment horizontal="center" vertical="center"/>
    </xf>
    <xf numFmtId="0" fontId="12" fillId="12" borderId="7" xfId="0" applyFont="1" applyFill="1" applyBorder="1" applyAlignment="1">
      <alignment horizontal="center" vertical="center"/>
    </xf>
    <xf numFmtId="0" fontId="18" fillId="0" borderId="0" xfId="0" applyFont="1" applyAlignment="1">
      <alignment horizontal="left" vertical="center"/>
    </xf>
    <xf numFmtId="0" fontId="22" fillId="0" borderId="10" xfId="2" applyBorder="1" applyAlignment="1" applyProtection="1">
      <alignment horizontal="center" vertical="center"/>
    </xf>
    <xf numFmtId="0" fontId="22" fillId="0" borderId="9" xfId="2" applyBorder="1" applyAlignment="1" applyProtection="1">
      <alignment horizontal="center" vertical="center"/>
    </xf>
    <xf numFmtId="0" fontId="22" fillId="0" borderId="2" xfId="2" applyBorder="1" applyAlignment="1" applyProtection="1">
      <alignment horizontal="center" vertical="center"/>
    </xf>
    <xf numFmtId="0" fontId="22" fillId="0" borderId="3" xfId="2" applyBorder="1" applyAlignment="1" applyProtection="1">
      <alignment horizontal="center" vertical="center"/>
    </xf>
    <xf numFmtId="0" fontId="22" fillId="0" borderId="0" xfId="2" applyBorder="1" applyAlignment="1" applyProtection="1">
      <alignment horizontal="center" vertical="center"/>
    </xf>
    <xf numFmtId="0" fontId="22" fillId="0" borderId="4" xfId="2" applyBorder="1" applyAlignment="1" applyProtection="1">
      <alignment horizontal="center" vertical="center"/>
    </xf>
    <xf numFmtId="0" fontId="22" fillId="0" borderId="8" xfId="2" applyBorder="1" applyAlignment="1" applyProtection="1">
      <alignment horizontal="center" vertical="center"/>
    </xf>
    <xf numFmtId="0" fontId="22" fillId="0" borderId="6" xfId="2" applyBorder="1" applyAlignment="1" applyProtection="1">
      <alignment horizontal="center" vertical="center"/>
    </xf>
    <xf numFmtId="0" fontId="22" fillId="0" borderId="7" xfId="2" applyBorder="1" applyAlignment="1" applyProtection="1">
      <alignment horizontal="center" vertical="center"/>
    </xf>
    <xf numFmtId="0" fontId="12" fillId="0" borderId="14" xfId="0" applyFont="1" applyBorder="1" applyAlignment="1">
      <alignment vertical="center" wrapText="1"/>
    </xf>
    <xf numFmtId="0" fontId="12" fillId="12" borderId="14" xfId="0" applyFont="1" applyFill="1" applyBorder="1">
      <alignment vertical="center"/>
    </xf>
    <xf numFmtId="0" fontId="6" fillId="0" borderId="0" xfId="0" applyFont="1" applyAlignment="1">
      <alignment horizontal="center" vertical="center"/>
    </xf>
    <xf numFmtId="0" fontId="12" fillId="0" borderId="0" xfId="0" applyFont="1" applyAlignment="1">
      <alignment vertical="center" wrapText="1"/>
    </xf>
    <xf numFmtId="0" fontId="5" fillId="0" borderId="0" xfId="0" applyFont="1">
      <alignment vertical="center"/>
    </xf>
    <xf numFmtId="0" fontId="12" fillId="0" borderId="10" xfId="0" applyFont="1" applyBorder="1" applyAlignment="1">
      <alignment horizontal="left" vertical="top"/>
    </xf>
    <xf numFmtId="0" fontId="12" fillId="0" borderId="9" xfId="0" applyFont="1" applyBorder="1" applyAlignment="1">
      <alignment horizontal="left" vertical="top"/>
    </xf>
    <xf numFmtId="0" fontId="12" fillId="0" borderId="2" xfId="0" applyFont="1" applyBorder="1" applyAlignment="1">
      <alignment horizontal="left" vertical="top"/>
    </xf>
    <xf numFmtId="0" fontId="12" fillId="0" borderId="3" xfId="0" applyFont="1" applyBorder="1" applyAlignment="1">
      <alignment horizontal="left" vertical="top"/>
    </xf>
    <xf numFmtId="0" fontId="12" fillId="0" borderId="0" xfId="0" applyFont="1" applyAlignment="1">
      <alignment horizontal="left" vertical="top"/>
    </xf>
    <xf numFmtId="0" fontId="12" fillId="0" borderId="4" xfId="0" applyFont="1" applyBorder="1" applyAlignment="1">
      <alignment horizontal="left" vertical="top"/>
    </xf>
    <xf numFmtId="0" fontId="12" fillId="0" borderId="8" xfId="0" applyFont="1" applyBorder="1" applyAlignment="1">
      <alignment horizontal="left" vertical="top"/>
    </xf>
    <xf numFmtId="0" fontId="12" fillId="0" borderId="6" xfId="0" applyFont="1" applyBorder="1" applyAlignment="1">
      <alignment horizontal="left" vertical="top"/>
    </xf>
    <xf numFmtId="0" fontId="12" fillId="0" borderId="7" xfId="0" applyFont="1" applyBorder="1" applyAlignment="1">
      <alignment horizontal="left" vertical="top"/>
    </xf>
    <xf numFmtId="0" fontId="5" fillId="0" borderId="0" xfId="0" applyFont="1" applyAlignment="1">
      <alignment horizontal="justify" vertical="center"/>
    </xf>
    <xf numFmtId="0" fontId="5" fillId="0" borderId="0" xfId="0" applyFont="1" applyAlignment="1">
      <alignment horizontal="left" vertical="center"/>
    </xf>
    <xf numFmtId="179" fontId="0" fillId="12" borderId="0" xfId="0" applyNumberFormat="1" applyFill="1" applyAlignment="1">
      <alignment horizontal="center" vertical="center"/>
    </xf>
    <xf numFmtId="0" fontId="0" fillId="12" borderId="0" xfId="0" applyFill="1" applyAlignment="1">
      <alignment horizontal="center" vertical="center"/>
    </xf>
    <xf numFmtId="0" fontId="75" fillId="8" borderId="0" xfId="0" applyFont="1" applyFill="1" applyAlignment="1">
      <alignment horizontal="center" vertical="center"/>
    </xf>
    <xf numFmtId="0" fontId="77" fillId="8" borderId="0" xfId="0" applyFont="1" applyFill="1" applyAlignment="1">
      <alignment horizontal="center" vertical="center"/>
    </xf>
    <xf numFmtId="0" fontId="6" fillId="8" borderId="0" xfId="0" applyFont="1" applyFill="1" applyAlignment="1">
      <alignment horizontal="center" vertical="center"/>
    </xf>
    <xf numFmtId="177" fontId="12" fillId="12" borderId="0" xfId="0" applyNumberFormat="1" applyFont="1" applyFill="1" applyAlignment="1">
      <alignment horizontal="center" vertical="center"/>
    </xf>
    <xf numFmtId="0" fontId="0" fillId="12" borderId="0" xfId="0" applyFill="1">
      <alignment vertical="center"/>
    </xf>
    <xf numFmtId="0" fontId="3" fillId="0" borderId="10" xfId="0" applyFont="1" applyBorder="1" applyAlignment="1">
      <alignment horizontal="left" vertical="top"/>
    </xf>
    <xf numFmtId="0" fontId="3" fillId="0" borderId="9" xfId="0" applyFont="1" applyBorder="1" applyAlignment="1">
      <alignment horizontal="left" vertical="top"/>
    </xf>
    <xf numFmtId="0" fontId="3" fillId="0" borderId="2" xfId="0" applyFont="1" applyBorder="1" applyAlignment="1">
      <alignment horizontal="left" vertical="top"/>
    </xf>
    <xf numFmtId="0" fontId="3" fillId="0" borderId="8" xfId="0" applyFont="1"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14" fillId="0" borderId="10" xfId="0" applyFont="1" applyBorder="1" applyAlignment="1">
      <alignment horizontal="left" vertical="top"/>
    </xf>
    <xf numFmtId="0" fontId="14" fillId="0" borderId="9" xfId="0" applyFont="1" applyBorder="1" applyAlignment="1">
      <alignment horizontal="left" vertical="top"/>
    </xf>
    <xf numFmtId="0" fontId="14" fillId="0" borderId="2" xfId="0" applyFont="1" applyBorder="1" applyAlignment="1">
      <alignment horizontal="left" vertical="top"/>
    </xf>
    <xf numFmtId="0" fontId="14" fillId="0" borderId="3" xfId="0" applyFont="1" applyBorder="1" applyAlignment="1">
      <alignment horizontal="left" vertical="top"/>
    </xf>
    <xf numFmtId="0" fontId="14" fillId="0" borderId="0" xfId="0" applyFont="1" applyAlignment="1">
      <alignment horizontal="left" vertical="top"/>
    </xf>
    <xf numFmtId="0" fontId="14" fillId="0" borderId="4" xfId="0" applyFont="1" applyBorder="1" applyAlignment="1">
      <alignment horizontal="left" vertical="top"/>
    </xf>
    <xf numFmtId="0" fontId="14" fillId="0" borderId="8" xfId="0" applyFont="1" applyBorder="1" applyAlignment="1">
      <alignment horizontal="left" vertical="top"/>
    </xf>
    <xf numFmtId="0" fontId="14" fillId="0" borderId="6" xfId="0" applyFont="1" applyBorder="1" applyAlignment="1">
      <alignment horizontal="left" vertical="top"/>
    </xf>
    <xf numFmtId="0" fontId="14" fillId="0" borderId="7" xfId="0" applyFont="1" applyBorder="1" applyAlignment="1">
      <alignment horizontal="left" vertical="top"/>
    </xf>
    <xf numFmtId="0" fontId="3" fillId="0" borderId="3" xfId="0" applyFont="1" applyBorder="1" applyAlignment="1">
      <alignment horizontal="left" vertical="top"/>
    </xf>
    <xf numFmtId="0" fontId="3" fillId="0" borderId="0" xfId="0" applyFont="1" applyAlignment="1">
      <alignment horizontal="left" vertical="top"/>
    </xf>
    <xf numFmtId="0" fontId="3" fillId="0" borderId="4" xfId="0" applyFont="1" applyBorder="1" applyAlignment="1">
      <alignment horizontal="left" vertical="top"/>
    </xf>
    <xf numFmtId="0" fontId="16" fillId="0" borderId="0" xfId="0" applyFont="1" applyAlignment="1">
      <alignment horizontal="center" vertical="center"/>
    </xf>
    <xf numFmtId="0" fontId="0" fillId="8" borderId="9" xfId="0" applyFill="1" applyBorder="1" applyAlignment="1">
      <alignment horizontal="center" vertical="center"/>
    </xf>
    <xf numFmtId="0" fontId="0" fillId="8" borderId="6" xfId="0" applyFill="1" applyBorder="1" applyAlignment="1">
      <alignment horizontal="center" vertical="center"/>
    </xf>
    <xf numFmtId="0" fontId="14" fillId="8" borderId="9" xfId="0" applyFont="1" applyFill="1" applyBorder="1">
      <alignment vertical="center"/>
    </xf>
    <xf numFmtId="0" fontId="0" fillId="8" borderId="6" xfId="0" applyFill="1" applyBorder="1">
      <alignment vertical="center"/>
    </xf>
    <xf numFmtId="0" fontId="0" fillId="8" borderId="9" xfId="0" applyFill="1" applyBorder="1">
      <alignment vertical="center"/>
    </xf>
    <xf numFmtId="0" fontId="14" fillId="8" borderId="1" xfId="0" applyFont="1" applyFill="1" applyBorder="1" applyAlignment="1">
      <alignment horizontal="left" vertical="center"/>
    </xf>
    <xf numFmtId="0" fontId="14" fillId="8" borderId="14" xfId="0" applyFont="1" applyFill="1" applyBorder="1" applyAlignment="1">
      <alignment horizontal="left" vertical="center"/>
    </xf>
    <xf numFmtId="0" fontId="18" fillId="8" borderId="0" xfId="0" applyFont="1" applyFill="1" applyAlignment="1">
      <alignment horizontal="center" vertical="center"/>
    </xf>
    <xf numFmtId="0" fontId="12" fillId="8" borderId="6" xfId="0" applyFont="1" applyFill="1" applyBorder="1" applyAlignment="1">
      <alignment horizontal="center" vertical="center"/>
    </xf>
    <xf numFmtId="0" fontId="14" fillId="12" borderId="10" xfId="0" applyFont="1" applyFill="1" applyBorder="1" applyAlignment="1">
      <alignment horizontal="left" vertical="center"/>
    </xf>
    <xf numFmtId="0" fontId="14" fillId="12" borderId="9" xfId="0" applyFont="1" applyFill="1" applyBorder="1" applyAlignment="1">
      <alignment horizontal="left" vertical="center"/>
    </xf>
    <xf numFmtId="0" fontId="14" fillId="12" borderId="2" xfId="0" applyFont="1" applyFill="1" applyBorder="1" applyAlignment="1">
      <alignment horizontal="left" vertical="center"/>
    </xf>
    <xf numFmtId="0" fontId="14" fillId="12" borderId="8" xfId="0" applyFont="1" applyFill="1" applyBorder="1" applyAlignment="1">
      <alignment horizontal="left" vertical="center"/>
    </xf>
    <xf numFmtId="0" fontId="14" fillId="12" borderId="6" xfId="0" applyFont="1" applyFill="1" applyBorder="1" applyAlignment="1">
      <alignment horizontal="left" vertical="center"/>
    </xf>
    <xf numFmtId="0" fontId="14" fillId="12" borderId="7" xfId="0" applyFont="1" applyFill="1" applyBorder="1" applyAlignment="1">
      <alignment horizontal="left" vertical="center"/>
    </xf>
    <xf numFmtId="0" fontId="14" fillId="8" borderId="14" xfId="0" applyFont="1" applyFill="1" applyBorder="1" applyAlignment="1">
      <alignment horizontal="right" vertical="center"/>
    </xf>
    <xf numFmtId="0" fontId="14" fillId="8" borderId="10" xfId="0" applyFont="1" applyFill="1" applyBorder="1" applyAlignment="1">
      <alignment horizontal="left" vertical="center"/>
    </xf>
    <xf numFmtId="0" fontId="14" fillId="8" borderId="9" xfId="0" applyFont="1" applyFill="1" applyBorder="1" applyAlignment="1">
      <alignment horizontal="left" vertical="center"/>
    </xf>
    <xf numFmtId="0" fontId="14" fillId="8" borderId="2" xfId="0" applyFont="1" applyFill="1" applyBorder="1" applyAlignment="1">
      <alignment horizontal="left" vertical="center"/>
    </xf>
    <xf numFmtId="0" fontId="14" fillId="8" borderId="8" xfId="0" applyFont="1" applyFill="1" applyBorder="1" applyAlignment="1">
      <alignment horizontal="left" vertical="center"/>
    </xf>
    <xf numFmtId="0" fontId="14" fillId="8" borderId="6" xfId="0" applyFont="1" applyFill="1" applyBorder="1" applyAlignment="1">
      <alignment horizontal="left" vertical="center"/>
    </xf>
    <xf numFmtId="0" fontId="14" fillId="8" borderId="7" xfId="0" applyFont="1" applyFill="1" applyBorder="1" applyAlignment="1">
      <alignment horizontal="left" vertical="center"/>
    </xf>
    <xf numFmtId="0" fontId="14" fillId="12" borderId="9" xfId="0" applyFont="1" applyFill="1" applyBorder="1" applyAlignment="1">
      <alignment horizontal="center" vertical="center"/>
    </xf>
    <xf numFmtId="0" fontId="14" fillId="12" borderId="6" xfId="0" applyFont="1" applyFill="1" applyBorder="1" applyAlignment="1">
      <alignment horizontal="center" vertical="center"/>
    </xf>
    <xf numFmtId="0" fontId="14" fillId="8" borderId="3" xfId="0" applyFont="1" applyFill="1" applyBorder="1" applyAlignment="1">
      <alignment horizontal="left" vertical="center"/>
    </xf>
    <xf numFmtId="0" fontId="14" fillId="8" borderId="0" xfId="0" applyFont="1" applyFill="1" applyAlignment="1">
      <alignment horizontal="left" vertical="center"/>
    </xf>
    <xf numFmtId="0" fontId="14" fillId="8" borderId="4" xfId="0" applyFont="1" applyFill="1" applyBorder="1" applyAlignment="1">
      <alignment horizontal="left" vertical="center"/>
    </xf>
    <xf numFmtId="0" fontId="14" fillId="12" borderId="10" xfId="0" applyFont="1" applyFill="1" applyBorder="1" applyAlignment="1">
      <alignment horizontal="center" vertical="center"/>
    </xf>
    <xf numFmtId="0" fontId="14" fillId="12" borderId="2" xfId="0" applyFont="1" applyFill="1" applyBorder="1" applyAlignment="1">
      <alignment horizontal="center" vertical="center"/>
    </xf>
    <xf numFmtId="0" fontId="14" fillId="12" borderId="8" xfId="0" applyFont="1" applyFill="1" applyBorder="1" applyAlignment="1">
      <alignment horizontal="center" vertical="center"/>
    </xf>
    <xf numFmtId="0" fontId="14" fillId="12" borderId="7" xfId="0" applyFont="1" applyFill="1" applyBorder="1" applyAlignment="1">
      <alignment horizontal="center" vertical="center"/>
    </xf>
    <xf numFmtId="0" fontId="14" fillId="8" borderId="14" xfId="0" applyFont="1" applyFill="1" applyBorder="1" applyAlignment="1">
      <alignment horizontal="center" vertical="center" wrapText="1"/>
    </xf>
    <xf numFmtId="0" fontId="0" fillId="8" borderId="14" xfId="0" applyFill="1" applyBorder="1" applyAlignment="1">
      <alignment vertical="center" wrapText="1"/>
    </xf>
    <xf numFmtId="0" fontId="0" fillId="12" borderId="14" xfId="0" applyFill="1" applyBorder="1" applyAlignment="1">
      <alignment horizontal="center" vertical="center"/>
    </xf>
    <xf numFmtId="177" fontId="14" fillId="12" borderId="14" xfId="0" applyNumberFormat="1" applyFont="1" applyFill="1" applyBorder="1" applyAlignment="1">
      <alignment horizontal="center" vertical="center"/>
    </xf>
    <xf numFmtId="0" fontId="0" fillId="12" borderId="14" xfId="0" applyFill="1" applyBorder="1">
      <alignment vertical="center"/>
    </xf>
    <xf numFmtId="0" fontId="14" fillId="8" borderId="17" xfId="0" applyFont="1" applyFill="1" applyBorder="1" applyAlignment="1">
      <alignment horizontal="center" vertical="center"/>
    </xf>
    <xf numFmtId="176" fontId="14" fillId="12" borderId="14" xfId="0" applyNumberFormat="1" applyFont="1" applyFill="1" applyBorder="1" applyAlignment="1">
      <alignment horizontal="center" vertical="center"/>
    </xf>
    <xf numFmtId="176" fontId="14" fillId="12" borderId="17" xfId="0" applyNumberFormat="1" applyFont="1" applyFill="1" applyBorder="1" applyAlignment="1">
      <alignment horizontal="center" vertical="center"/>
    </xf>
    <xf numFmtId="182" fontId="14" fillId="12" borderId="14" xfId="0" applyNumberFormat="1" applyFont="1" applyFill="1" applyBorder="1" applyAlignment="1">
      <alignment horizontal="center" vertical="center"/>
    </xf>
    <xf numFmtId="0" fontId="14" fillId="12" borderId="14" xfId="0" applyFont="1" applyFill="1" applyBorder="1" applyAlignment="1">
      <alignment horizontal="center" vertical="center"/>
    </xf>
    <xf numFmtId="0" fontId="14" fillId="12" borderId="17" xfId="0" applyFont="1" applyFill="1" applyBorder="1" applyAlignment="1">
      <alignment horizontal="center" vertical="center"/>
    </xf>
    <xf numFmtId="0" fontId="14" fillId="8" borderId="2"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5" fillId="8" borderId="0" xfId="0" applyFont="1" applyFill="1" applyAlignment="1">
      <alignment horizontal="left" vertical="center"/>
    </xf>
    <xf numFmtId="0" fontId="12" fillId="8" borderId="0" xfId="0" applyFont="1" applyFill="1" applyAlignment="1">
      <alignment horizontal="left" vertical="center"/>
    </xf>
    <xf numFmtId="178" fontId="12" fillId="8" borderId="10" xfId="0" applyNumberFormat="1" applyFont="1" applyFill="1" applyBorder="1" applyAlignment="1">
      <alignment horizontal="right" vertical="center"/>
    </xf>
    <xf numFmtId="178" fontId="12" fillId="8" borderId="9" xfId="0" applyNumberFormat="1" applyFont="1" applyFill="1" applyBorder="1" applyAlignment="1">
      <alignment horizontal="right" vertical="center"/>
    </xf>
    <xf numFmtId="178" fontId="12" fillId="8" borderId="2" xfId="0" applyNumberFormat="1" applyFont="1" applyFill="1" applyBorder="1" applyAlignment="1">
      <alignment horizontal="right" vertical="center"/>
    </xf>
    <xf numFmtId="178" fontId="12" fillId="8" borderId="8" xfId="0" applyNumberFormat="1" applyFont="1" applyFill="1" applyBorder="1" applyAlignment="1">
      <alignment horizontal="right" vertical="center"/>
    </xf>
    <xf numFmtId="178" fontId="12" fillId="8" borderId="6" xfId="0" applyNumberFormat="1" applyFont="1" applyFill="1" applyBorder="1" applyAlignment="1">
      <alignment horizontal="right" vertical="center"/>
    </xf>
    <xf numFmtId="178" fontId="12" fillId="8" borderId="7" xfId="0" applyNumberFormat="1" applyFont="1" applyFill="1" applyBorder="1" applyAlignment="1">
      <alignment horizontal="right" vertical="center"/>
    </xf>
    <xf numFmtId="0" fontId="14" fillId="8" borderId="14" xfId="0" applyFont="1" applyFill="1" applyBorder="1" applyAlignment="1">
      <alignment horizontal="left" vertical="center" wrapText="1"/>
    </xf>
    <xf numFmtId="0" fontId="15" fillId="8" borderId="0" xfId="0" applyFont="1" applyFill="1">
      <alignment vertical="center"/>
    </xf>
    <xf numFmtId="0" fontId="80" fillId="8" borderId="0" xfId="0" applyFont="1" applyFill="1">
      <alignment vertical="center"/>
    </xf>
    <xf numFmtId="0" fontId="26" fillId="8" borderId="13" xfId="0" applyFont="1" applyFill="1" applyBorder="1" applyAlignment="1">
      <alignment horizontal="center" vertical="center"/>
    </xf>
    <xf numFmtId="0" fontId="26" fillId="8" borderId="5" xfId="0" applyFont="1" applyFill="1" applyBorder="1" applyAlignment="1">
      <alignment horizontal="center" vertical="center"/>
    </xf>
    <xf numFmtId="0" fontId="26" fillId="8" borderId="1" xfId="0" applyFont="1" applyFill="1" applyBorder="1" applyAlignment="1">
      <alignment horizontal="center" vertical="center"/>
    </xf>
    <xf numFmtId="0" fontId="79" fillId="8" borderId="0" xfId="0" applyFont="1" applyFill="1" applyAlignment="1">
      <alignment horizontal="distributed" vertical="center"/>
    </xf>
    <xf numFmtId="0" fontId="18" fillId="8" borderId="0" xfId="0" applyFont="1" applyFill="1" applyAlignment="1">
      <alignment horizontal="distributed" vertical="center"/>
    </xf>
    <xf numFmtId="0" fontId="0" fillId="8" borderId="0" xfId="0" applyFill="1" applyAlignment="1">
      <alignment horizontal="center" vertical="center"/>
    </xf>
    <xf numFmtId="0" fontId="12" fillId="8" borderId="0" xfId="0" applyFont="1" applyFill="1" applyAlignment="1">
      <alignment horizontal="left" vertical="top" wrapText="1"/>
    </xf>
    <xf numFmtId="0" fontId="12" fillId="8" borderId="14" xfId="0" applyFont="1" applyFill="1" applyBorder="1" applyAlignment="1">
      <alignment horizontal="left" vertical="center"/>
    </xf>
    <xf numFmtId="49" fontId="12" fillId="8" borderId="9" xfId="0" applyNumberFormat="1" applyFont="1" applyFill="1" applyBorder="1" applyAlignment="1">
      <alignment horizontal="center" vertical="center"/>
    </xf>
    <xf numFmtId="49" fontId="12" fillId="8" borderId="6" xfId="0" applyNumberFormat="1" applyFont="1" applyFill="1" applyBorder="1" applyAlignment="1">
      <alignment horizontal="center" vertical="center"/>
    </xf>
    <xf numFmtId="0" fontId="12" fillId="12" borderId="0" xfId="0" applyFont="1" applyFill="1" applyAlignment="1">
      <alignment horizontal="left" vertical="top"/>
    </xf>
    <xf numFmtId="0" fontId="0" fillId="8" borderId="2" xfId="0" applyFill="1" applyBorder="1" applyAlignment="1">
      <alignment horizontal="center" vertical="center"/>
    </xf>
    <xf numFmtId="0" fontId="0" fillId="8" borderId="33" xfId="0" applyFill="1" applyBorder="1" applyAlignment="1">
      <alignment horizontal="center" vertical="center"/>
    </xf>
    <xf numFmtId="0" fontId="0" fillId="8" borderId="34" xfId="0" applyFill="1" applyBorder="1" applyAlignment="1">
      <alignment horizontal="center" vertical="center"/>
    </xf>
    <xf numFmtId="0" fontId="12" fillId="8" borderId="31" xfId="0" applyFont="1" applyFill="1" applyBorder="1" applyAlignment="1">
      <alignment horizontal="center" vertical="center"/>
    </xf>
    <xf numFmtId="0" fontId="0" fillId="8" borderId="31" xfId="0" applyFill="1" applyBorder="1" applyAlignment="1">
      <alignment horizontal="center" vertical="center"/>
    </xf>
    <xf numFmtId="0" fontId="0" fillId="8" borderId="32" xfId="0" applyFill="1" applyBorder="1" applyAlignment="1">
      <alignment horizontal="center" vertical="center"/>
    </xf>
    <xf numFmtId="0" fontId="12" fillId="12" borderId="3" xfId="0" applyFont="1" applyFill="1" applyBorder="1" applyAlignment="1">
      <alignment horizontal="left" vertical="center"/>
    </xf>
    <xf numFmtId="0" fontId="0" fillId="12" borderId="72" xfId="0" applyFill="1" applyBorder="1">
      <alignment vertical="center"/>
    </xf>
    <xf numFmtId="181" fontId="30" fillId="12" borderId="10" xfId="0" applyNumberFormat="1" applyFont="1" applyFill="1" applyBorder="1" applyAlignment="1">
      <alignment horizontal="center" vertical="center"/>
    </xf>
    <xf numFmtId="181" fontId="30" fillId="12" borderId="9" xfId="0" applyNumberFormat="1" applyFont="1" applyFill="1" applyBorder="1" applyAlignment="1">
      <alignment horizontal="center" vertical="center"/>
    </xf>
    <xf numFmtId="0" fontId="0" fillId="12" borderId="71" xfId="0" applyFill="1" applyBorder="1" applyAlignment="1">
      <alignment horizontal="center" vertical="center"/>
    </xf>
    <xf numFmtId="181" fontId="30" fillId="12" borderId="3" xfId="0" applyNumberFormat="1" applyFont="1" applyFill="1" applyBorder="1" applyAlignment="1">
      <alignment horizontal="center" vertical="center"/>
    </xf>
    <xf numFmtId="181" fontId="30" fillId="12" borderId="0" xfId="0" applyNumberFormat="1" applyFont="1" applyFill="1" applyAlignment="1">
      <alignment horizontal="center" vertical="center"/>
    </xf>
    <xf numFmtId="0" fontId="0" fillId="12" borderId="72" xfId="0" applyFill="1" applyBorder="1" applyAlignment="1">
      <alignment horizontal="center" vertical="center"/>
    </xf>
    <xf numFmtId="0" fontId="12" fillId="8" borderId="5" xfId="0" applyFont="1" applyFill="1" applyBorder="1" applyAlignment="1">
      <alignment horizontal="center" vertical="center"/>
    </xf>
    <xf numFmtId="0" fontId="12" fillId="8" borderId="14" xfId="0" applyFont="1" applyFill="1" applyBorder="1" applyAlignment="1">
      <alignment horizontal="center" vertical="center"/>
    </xf>
    <xf numFmtId="0" fontId="12" fillId="8" borderId="13" xfId="0" applyFont="1" applyFill="1" applyBorder="1" applyAlignment="1">
      <alignment horizontal="center" vertical="center"/>
    </xf>
    <xf numFmtId="0" fontId="12" fillId="8" borderId="1" xfId="0" applyFont="1" applyFill="1" applyBorder="1" applyAlignment="1">
      <alignment horizontal="center" vertical="center"/>
    </xf>
    <xf numFmtId="0" fontId="0" fillId="8" borderId="7" xfId="0" applyFill="1" applyBorder="1" applyAlignment="1">
      <alignment horizontal="center" vertical="center"/>
    </xf>
    <xf numFmtId="0" fontId="12" fillId="8" borderId="14" xfId="0" applyFont="1" applyFill="1" applyBorder="1" applyAlignment="1">
      <alignment horizontal="center" vertical="center" wrapText="1"/>
    </xf>
    <xf numFmtId="0" fontId="15" fillId="8" borderId="0" xfId="0" applyFont="1" applyFill="1" applyAlignment="1">
      <alignment vertical="center" wrapText="1"/>
    </xf>
    <xf numFmtId="49" fontId="12" fillId="8" borderId="6" xfId="0" applyNumberFormat="1" applyFont="1" applyFill="1" applyBorder="1" applyAlignment="1">
      <alignment horizontal="left" vertical="center"/>
    </xf>
    <xf numFmtId="0" fontId="12" fillId="8" borderId="6" xfId="0" applyFont="1" applyFill="1" applyBorder="1" applyAlignment="1">
      <alignment horizontal="left" vertical="center"/>
    </xf>
    <xf numFmtId="0" fontId="12" fillId="8" borderId="10" xfId="0" applyFont="1" applyFill="1" applyBorder="1" applyAlignment="1">
      <alignment horizontal="center" vertical="center"/>
    </xf>
    <xf numFmtId="0" fontId="12" fillId="8" borderId="8" xfId="0" applyFont="1" applyFill="1" applyBorder="1" applyAlignment="1">
      <alignment horizontal="center" vertical="center"/>
    </xf>
    <xf numFmtId="0" fontId="12" fillId="8" borderId="7" xfId="0" applyFont="1" applyFill="1" applyBorder="1" applyAlignment="1">
      <alignment horizontal="center" vertical="center"/>
    </xf>
    <xf numFmtId="0" fontId="0" fillId="12" borderId="10" xfId="0" applyFill="1" applyBorder="1" applyAlignment="1">
      <alignment horizontal="center" vertical="center"/>
    </xf>
    <xf numFmtId="0" fontId="0" fillId="12" borderId="9" xfId="0" applyFill="1" applyBorder="1" applyAlignment="1">
      <alignment horizontal="center" vertical="center"/>
    </xf>
    <xf numFmtId="0" fontId="0" fillId="12" borderId="2" xfId="0" applyFill="1" applyBorder="1" applyAlignment="1">
      <alignment horizontal="center" vertical="center"/>
    </xf>
    <xf numFmtId="0" fontId="0" fillId="12" borderId="8" xfId="0" applyFill="1" applyBorder="1" applyAlignment="1">
      <alignment horizontal="center" vertical="center"/>
    </xf>
    <xf numFmtId="0" fontId="0" fillId="12" borderId="6" xfId="0" applyFill="1" applyBorder="1" applyAlignment="1">
      <alignment horizontal="center" vertical="center"/>
    </xf>
    <xf numFmtId="0" fontId="0" fillId="12" borderId="7" xfId="0" applyFill="1" applyBorder="1" applyAlignment="1">
      <alignment horizontal="center" vertical="center"/>
    </xf>
    <xf numFmtId="0" fontId="12" fillId="8" borderId="17" xfId="0" applyFont="1" applyFill="1" applyBorder="1" applyAlignment="1">
      <alignment horizontal="center" vertical="center"/>
    </xf>
    <xf numFmtId="178" fontId="15" fillId="8" borderId="0" xfId="0" applyNumberFormat="1" applyFont="1" applyFill="1" applyAlignment="1">
      <alignment horizontal="right" vertical="center"/>
    </xf>
    <xf numFmtId="0" fontId="15" fillId="8" borderId="0" xfId="0" applyFont="1" applyFill="1" applyAlignment="1">
      <alignment horizontal="right" vertical="center"/>
    </xf>
    <xf numFmtId="0" fontId="18" fillId="8" borderId="6" xfId="0" applyFont="1" applyFill="1" applyBorder="1" applyAlignment="1">
      <alignment horizontal="center" vertical="center"/>
    </xf>
    <xf numFmtId="178" fontId="19" fillId="8" borderId="0" xfId="0" applyNumberFormat="1" applyFont="1" applyFill="1" applyAlignment="1">
      <alignment horizontal="right" vertical="center"/>
    </xf>
    <xf numFmtId="178" fontId="19" fillId="8" borderId="6" xfId="0" applyNumberFormat="1" applyFont="1" applyFill="1" applyBorder="1" applyAlignment="1">
      <alignment horizontal="right" vertical="center"/>
    </xf>
    <xf numFmtId="0" fontId="15" fillId="0" borderId="0" xfId="0" applyFont="1" applyAlignment="1">
      <alignment vertical="center" wrapText="1"/>
    </xf>
    <xf numFmtId="0" fontId="80" fillId="0" borderId="0" xfId="0" applyFont="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12" fillId="0" borderId="40" xfId="0" applyFont="1" applyBorder="1" applyAlignment="1">
      <alignment horizontal="left"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35" xfId="0" applyFont="1" applyBorder="1" applyAlignment="1">
      <alignment horizontal="left" vertical="center"/>
    </xf>
    <xf numFmtId="0" fontId="12" fillId="0" borderId="36" xfId="0" applyFont="1" applyBorder="1" applyAlignment="1">
      <alignment horizontal="left" vertical="center"/>
    </xf>
    <xf numFmtId="0" fontId="12" fillId="0" borderId="37" xfId="0" applyFont="1" applyBorder="1" applyAlignment="1">
      <alignment horizontal="left" vertical="center"/>
    </xf>
    <xf numFmtId="0" fontId="12" fillId="0" borderId="35" xfId="0" applyFont="1" applyBorder="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42" fillId="0" borderId="0" xfId="0" applyFont="1">
      <alignment vertical="center"/>
    </xf>
    <xf numFmtId="0" fontId="83" fillId="0" borderId="0" xfId="0" applyFont="1">
      <alignment vertical="center"/>
    </xf>
  </cellXfs>
  <cellStyles count="7">
    <cellStyle name="20% - アクセント 6" xfId="1" builtinId="50"/>
    <cellStyle name="ハイパーリンク" xfId="2" builtinId="8"/>
    <cellStyle name="桁区切り" xfId="3" builtinId="6"/>
    <cellStyle name="標準" xfId="0" builtinId="0"/>
    <cellStyle name="標準 2" xfId="5" xr:uid="{00000000-0005-0000-0000-000004000000}"/>
    <cellStyle name="標準 3" xfId="6" xr:uid="{00000000-0005-0000-0000-000005000000}"/>
    <cellStyle name="良い" xfId="4" builtinId="26"/>
  </cellStyles>
  <dxfs count="0"/>
  <tableStyles count="0" defaultTableStyle="TableStyleMedium9" defaultPivotStyle="PivotStyleLight16"/>
  <colors>
    <mruColors>
      <color rgb="FFCCFFCC"/>
      <color rgb="FF99FFCC"/>
      <color rgb="FFCCFFFF"/>
      <color rgb="FF99FF99"/>
      <color rgb="FF66FFFF"/>
      <color rgb="FF00FFCC"/>
      <color rgb="FF00FFFF"/>
      <color rgb="FF66FFCC"/>
      <color rgb="FF66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66675</xdr:colOff>
          <xdr:row>38</xdr:row>
          <xdr:rowOff>0</xdr:rowOff>
        </xdr:from>
        <xdr:to>
          <xdr:col>9</xdr:col>
          <xdr:colOff>28575</xdr:colOff>
          <xdr:row>39</xdr:row>
          <xdr:rowOff>28575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39</xdr:row>
          <xdr:rowOff>9525</xdr:rowOff>
        </xdr:from>
        <xdr:to>
          <xdr:col>9</xdr:col>
          <xdr:colOff>28575</xdr:colOff>
          <xdr:row>40</xdr:row>
          <xdr:rowOff>38100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40</xdr:row>
          <xdr:rowOff>9525</xdr:rowOff>
        </xdr:from>
        <xdr:to>
          <xdr:col>9</xdr:col>
          <xdr:colOff>28575</xdr:colOff>
          <xdr:row>41</xdr:row>
          <xdr:rowOff>38100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3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57</xdr:row>
          <xdr:rowOff>28575</xdr:rowOff>
        </xdr:from>
        <xdr:to>
          <xdr:col>38</xdr:col>
          <xdr:colOff>85725</xdr:colOff>
          <xdr:row>65</xdr:row>
          <xdr:rowOff>104775</xdr:rowOff>
        </xdr:to>
        <xdr:sp macro="" textlink="">
          <xdr:nvSpPr>
            <xdr:cNvPr id="6152" name="Object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46</xdr:row>
          <xdr:rowOff>123825</xdr:rowOff>
        </xdr:from>
        <xdr:to>
          <xdr:col>38</xdr:col>
          <xdr:colOff>85725</xdr:colOff>
          <xdr:row>55</xdr:row>
          <xdr:rowOff>104775</xdr:rowOff>
        </xdr:to>
        <xdr:sp macro="" textlink="">
          <xdr:nvSpPr>
            <xdr:cNvPr id="6154" name="Object 10" hidden="1">
              <a:extLst>
                <a:ext uri="{63B3BB69-23CF-44E3-9099-C40C66FF867C}">
                  <a14:compatExt spid="_x0000_s6154"/>
                </a:ext>
                <a:ext uri="{FF2B5EF4-FFF2-40B4-BE49-F238E27FC236}">
                  <a16:creationId xmlns:a16="http://schemas.microsoft.com/office/drawing/2014/main" id="{00000000-0008-0000-0300-00000A1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179294</xdr:colOff>
      <xdr:row>12</xdr:row>
      <xdr:rowOff>33617</xdr:rowOff>
    </xdr:from>
    <xdr:to>
      <xdr:col>5</xdr:col>
      <xdr:colOff>1322294</xdr:colOff>
      <xdr:row>19</xdr:row>
      <xdr:rowOff>78440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179294" y="3294529"/>
          <a:ext cx="6757147" cy="1591235"/>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ja-JP" sz="13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1300" kern="1200">
              <a:solidFill>
                <a:sysClr val="windowText" lastClr="000000"/>
              </a:solidFill>
              <a:effectLst/>
              <a:latin typeface="+mn-lt"/>
              <a:ea typeface="+mn-ea"/>
              <a:cs typeface="+mn-cs"/>
            </a:rPr>
            <a:t>10</a:t>
          </a:r>
          <a:r>
            <a:rPr kumimoji="1" lang="ja-JP" altLang="ja-JP" sz="1300" kern="1200">
              <a:solidFill>
                <a:sysClr val="windowText" lastClr="000000"/>
              </a:solidFill>
              <a:effectLst/>
              <a:latin typeface="+mn-lt"/>
              <a:ea typeface="+mn-ea"/>
              <a:cs typeface="+mn-cs"/>
            </a:rPr>
            <a:t>月１日付け３林政産第</a:t>
          </a:r>
          <a:r>
            <a:rPr kumimoji="1" lang="en-US" altLang="ja-JP" sz="1300" kern="1200">
              <a:solidFill>
                <a:sysClr val="windowText" lastClr="000000"/>
              </a:solidFill>
              <a:effectLst/>
              <a:latin typeface="+mn-lt"/>
              <a:ea typeface="+mn-ea"/>
              <a:cs typeface="+mn-cs"/>
            </a:rPr>
            <a:t>85</a:t>
          </a:r>
          <a:r>
            <a:rPr kumimoji="1" lang="ja-JP" altLang="ja-JP" sz="1300" kern="1200">
              <a:solidFill>
                <a:sysClr val="windowText" lastClr="000000"/>
              </a:solidFill>
              <a:effectLst/>
              <a:latin typeface="+mn-lt"/>
              <a:ea typeface="+mn-ea"/>
              <a:cs typeface="+mn-cs"/>
            </a:rPr>
            <a:t>号林野庁長官通知）に準拠し、この建築物に利用した木材が貯蔵している炭素（ＣＯ</a:t>
          </a:r>
          <a:r>
            <a:rPr kumimoji="1" lang="ja-JP" altLang="ja-JP" sz="1300" kern="1200" baseline="-25000">
              <a:solidFill>
                <a:sysClr val="windowText" lastClr="000000"/>
              </a:solidFill>
              <a:effectLst/>
              <a:latin typeface="+mn-lt"/>
              <a:ea typeface="+mn-ea"/>
              <a:cs typeface="+mn-cs"/>
            </a:rPr>
            <a:t>２</a:t>
          </a:r>
          <a:r>
            <a:rPr kumimoji="1" lang="ja-JP" altLang="ja-JP" sz="1300" kern="1200">
              <a:solidFill>
                <a:sysClr val="windowText" lastClr="000000"/>
              </a:solidFill>
              <a:effectLst/>
              <a:latin typeface="+mn-lt"/>
              <a:ea typeface="+mn-ea"/>
              <a:cs typeface="+mn-cs"/>
            </a:rPr>
            <a:t>換算）の量を示すものです。</a:t>
          </a:r>
          <a:endParaRPr lang="ja-JP" altLang="ja-JP" sz="1300">
            <a:solidFill>
              <a:sysClr val="windowText" lastClr="000000"/>
            </a:solidFill>
            <a:effectLst/>
          </a:endParaRPr>
        </a:p>
        <a:p>
          <a:r>
            <a:rPr kumimoji="1" lang="ja-JP" altLang="ja-JP" sz="13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1300">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595313</xdr:colOff>
      <xdr:row>1</xdr:row>
      <xdr:rowOff>69272</xdr:rowOff>
    </xdr:from>
    <xdr:to>
      <xdr:col>6</xdr:col>
      <xdr:colOff>675410</xdr:colOff>
      <xdr:row>5</xdr:row>
      <xdr:rowOff>103908</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95313" y="221672"/>
          <a:ext cx="4194897" cy="644236"/>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800" b="1"/>
            <a:t>建築物に利用した木材に係る炭素貯蔵量の</a:t>
          </a:r>
          <a:r>
            <a:rPr kumimoji="1" lang="ja-JP" altLang="en-US" sz="2800" b="1">
              <a:solidFill>
                <a:sysClr val="windowText" lastClr="000000"/>
              </a:solidFill>
            </a:rPr>
            <a:t>算定</a:t>
          </a:r>
          <a:r>
            <a:rPr kumimoji="1" lang="ja-JP" altLang="en-US" sz="2800" b="1"/>
            <a:t>シート</a:t>
          </a:r>
        </a:p>
      </xdr:txBody>
    </xdr:sp>
    <xdr:clientData/>
  </xdr:twoCellAnchor>
  <xdr:twoCellAnchor>
    <xdr:from>
      <xdr:col>6</xdr:col>
      <xdr:colOff>1024823</xdr:colOff>
      <xdr:row>0</xdr:row>
      <xdr:rowOff>205782</xdr:rowOff>
    </xdr:from>
    <xdr:to>
      <xdr:col>18</xdr:col>
      <xdr:colOff>17318</xdr:colOff>
      <xdr:row>5</xdr:row>
      <xdr:rowOff>103909</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4796723" y="148632"/>
          <a:ext cx="7564995" cy="717277"/>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1_</a:t>
          </a:r>
          <a:r>
            <a:rPr kumimoji="1" lang="ja-JP" altLang="en-US" sz="1800" b="1"/>
            <a:t>入力シート」：建築物に使用した木材の情報の入力をするシート　　　　　「</a:t>
          </a:r>
          <a:r>
            <a:rPr kumimoji="1" lang="ja-JP" altLang="en-US" sz="1800" b="1">
              <a:solidFill>
                <a:srgbClr val="FF0000"/>
              </a:solidFill>
            </a:rPr>
            <a:t>様式</a:t>
          </a:r>
          <a:r>
            <a:rPr kumimoji="1" lang="en-US" altLang="ja-JP" sz="1800" b="1">
              <a:solidFill>
                <a:srgbClr val="FF0000"/>
              </a:solidFill>
            </a:rPr>
            <a:t>3</a:t>
          </a:r>
          <a:r>
            <a:rPr kumimoji="1" lang="ja-JP" altLang="en-US" sz="1800" b="1">
              <a:solidFill>
                <a:srgbClr val="FF0000"/>
              </a:solidFill>
            </a:rPr>
            <a:t>号</a:t>
          </a:r>
          <a:r>
            <a:rPr kumimoji="1" lang="en-US" altLang="ja-JP" sz="1800" b="1">
              <a:solidFill>
                <a:srgbClr val="FF0000"/>
              </a:solidFill>
            </a:rPr>
            <a:t>-3</a:t>
          </a:r>
          <a:r>
            <a:rPr kumimoji="1" lang="ja-JP" altLang="en-US" sz="1800" b="1"/>
            <a:t>」：炭素貯蔵量等の算定結果を表示するシート</a:t>
          </a:r>
          <a:endParaRPr kumimoji="1" lang="en-US" altLang="ja-JP" sz="1800" b="1"/>
        </a:p>
        <a:p>
          <a:pPr algn="l"/>
          <a:r>
            <a:rPr kumimoji="1" lang="ja-JP" altLang="en-US" sz="1800" b="1"/>
            <a:t>「</a:t>
          </a:r>
          <a:r>
            <a:rPr kumimoji="1" lang="en-US" altLang="ja-JP" sz="1800" b="1"/>
            <a:t>0_</a:t>
          </a:r>
          <a:r>
            <a:rPr kumimoji="1" lang="ja-JP" altLang="en-US" sz="1800" b="1"/>
            <a:t>入力例」：「</a:t>
          </a:r>
          <a:r>
            <a:rPr kumimoji="1" lang="en-US" altLang="ja-JP" sz="1800" b="1"/>
            <a:t>1_</a:t>
          </a:r>
          <a:r>
            <a:rPr kumimoji="1" lang="ja-JP" altLang="en-US" sz="1800" b="1"/>
            <a:t>入力シート」の入力例があるシート　　　　　　　　　　　「</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1</xdr:col>
      <xdr:colOff>68862</xdr:colOff>
      <xdr:row>5</xdr:row>
      <xdr:rowOff>288910</xdr:rowOff>
    </xdr:from>
    <xdr:to>
      <xdr:col>11</xdr:col>
      <xdr:colOff>1628775</xdr:colOff>
      <xdr:row>14</xdr:row>
      <xdr:rowOff>207818</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61589" y="1847546"/>
          <a:ext cx="18185368" cy="29149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a:t>
          </a:r>
          <a:r>
            <a:rPr kumimoji="1" lang="ja-JP" altLang="en-US" sz="1600" b="1">
              <a:latin typeface="游ゴシック" panose="020B0400000000000000" pitchFamily="50" charset="-128"/>
              <a:ea typeface="游ゴシック" panose="020B0400000000000000" pitchFamily="50" charset="-128"/>
            </a:rPr>
            <a:t>文献</a:t>
          </a:r>
          <a:r>
            <a:rPr kumimoji="1" lang="ja-JP" altLang="en-US" sz="1600" b="1"/>
            <a:t>等の値を用いる場合は、適宜セルに入力された数式を改変して利用できます。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lang="en-US" altLang="ja-JP" sz="1600" b="1">
            <a:solidFill>
              <a:schemeClr val="dk1"/>
            </a:solidFill>
            <a:effectLst/>
            <a:latin typeface="+mn-lt"/>
            <a:ea typeface="+mn-ea"/>
            <a:cs typeface="+mn-cs"/>
          </a:endParaRPr>
        </a:p>
        <a:p>
          <a:pPr algn="l"/>
          <a:r>
            <a:rPr lang="ja-JP" altLang="en-US" sz="1600" b="1">
              <a:solidFill>
                <a:sysClr val="windowText" lastClr="000000"/>
              </a:solidFill>
              <a:effectLst/>
              <a:latin typeface="+mn-lt"/>
              <a:ea typeface="+mn-ea"/>
              <a:cs typeface="+mn-cs"/>
            </a:rPr>
            <a:t>出典</a:t>
          </a:r>
          <a:r>
            <a:rPr lang="en-US" altLang="ja-JP" sz="1600" b="1">
              <a:solidFill>
                <a:sysClr val="windowText" lastClr="000000"/>
              </a:solidFill>
              <a:effectLst/>
              <a:latin typeface="+mn-lt"/>
              <a:ea typeface="+mn-ea"/>
              <a:cs typeface="+mn-cs"/>
            </a:rPr>
            <a:t>:</a:t>
          </a:r>
          <a:r>
            <a:rPr lang="ja-JP" altLang="en-US" sz="1600" b="1">
              <a:solidFill>
                <a:sysClr val="windowText" lastClr="000000"/>
              </a:solidFill>
              <a:effectLst/>
              <a:latin typeface="+mn-lt"/>
              <a:ea typeface="+mn-ea"/>
              <a:cs typeface="+mn-cs"/>
            </a:rPr>
            <a:t>農林水産省</a:t>
          </a:r>
          <a:r>
            <a:rPr lang="en-US" altLang="ja-JP" sz="1600" b="1">
              <a:solidFill>
                <a:sysClr val="windowText" lastClr="000000"/>
              </a:solidFill>
              <a:effectLst/>
              <a:latin typeface="+mn-lt"/>
              <a:ea typeface="+mn-ea"/>
              <a:cs typeface="+mn-cs"/>
            </a:rPr>
            <a:t>Web</a:t>
          </a:r>
          <a:r>
            <a:rPr lang="ja-JP" altLang="en-US" sz="1600" b="1">
              <a:solidFill>
                <a:sysClr val="windowText" lastClr="000000"/>
              </a:solidFill>
              <a:effectLst/>
              <a:latin typeface="+mn-lt"/>
              <a:ea typeface="+mn-ea"/>
              <a:cs typeface="+mn-cs"/>
            </a:rPr>
            <a:t>サイト</a:t>
          </a:r>
          <a:endParaRPr lang="en-US" altLang="ja-JP" sz="1600" b="1">
            <a:solidFill>
              <a:sysClr val="windowText" lastClr="000000"/>
            </a:solidFill>
            <a:effectLst/>
            <a:latin typeface="+mn-lt"/>
            <a:ea typeface="+mn-ea"/>
            <a:cs typeface="+mn-cs"/>
          </a:endParaRPr>
        </a:p>
        <a:p>
          <a:pPr algn="l"/>
          <a:r>
            <a:rPr kumimoji="1" lang="ja-JP" altLang="en-US" sz="1600" b="1">
              <a:solidFill>
                <a:sysClr val="windowText" lastClr="000000"/>
              </a:solidFill>
            </a:rPr>
            <a:t>　　林野庁「建築物に利用した木材に係る炭素貯蔵量の表示に関するガイドライン</a:t>
          </a:r>
          <a:r>
            <a:rPr kumimoji="1" lang="en-US" altLang="ja-JP" sz="1600" b="1">
              <a:solidFill>
                <a:sysClr val="windowText" lastClr="000000"/>
              </a:solidFill>
            </a:rPr>
            <a:t>(https://www.rinya.maff.go.jp/j/mokusan/mieruka.html )</a:t>
          </a:r>
          <a:r>
            <a:rPr kumimoji="1" lang="ja-JP" altLang="en-US" sz="1600" b="1">
              <a:solidFill>
                <a:sysClr val="windowText" lastClr="000000"/>
              </a:solidFill>
            </a:rPr>
            <a:t>」における炭素貯蔵量計算シートを加工して作成</a:t>
          </a:r>
          <a:endParaRPr kumimoji="1" lang="en-US" altLang="ja-JP" sz="1600" b="1">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595313</xdr:colOff>
      <xdr:row>0</xdr:row>
      <xdr:rowOff>242455</xdr:rowOff>
    </xdr:from>
    <xdr:to>
      <xdr:col>6</xdr:col>
      <xdr:colOff>675410</xdr:colOff>
      <xdr:row>5</xdr:row>
      <xdr:rowOff>17319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95313" y="156730"/>
          <a:ext cx="4194897" cy="62258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400" b="1"/>
            <a:t>建築物に利用した木材に係る炭素貯蔵量の算定シート</a:t>
          </a:r>
        </a:p>
      </xdr:txBody>
    </xdr:sp>
    <xdr:clientData/>
  </xdr:twoCellAnchor>
  <xdr:twoCellAnchor>
    <xdr:from>
      <xdr:col>6</xdr:col>
      <xdr:colOff>1024823</xdr:colOff>
      <xdr:row>0</xdr:row>
      <xdr:rowOff>205782</xdr:rowOff>
    </xdr:from>
    <xdr:to>
      <xdr:col>18</xdr:col>
      <xdr:colOff>17318</xdr:colOff>
      <xdr:row>5</xdr:row>
      <xdr:rowOff>69273</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4796723" y="148632"/>
          <a:ext cx="7564995" cy="682641"/>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1_</a:t>
          </a:r>
          <a:r>
            <a:rPr kumimoji="1" lang="ja-JP" altLang="en-US" sz="1800" b="1"/>
            <a:t>入力シート」：建築物に使用した木材の情報の入力をするシート　　　　　「</a:t>
          </a:r>
          <a:r>
            <a:rPr kumimoji="1" lang="ja-JP" altLang="en-US" sz="1800" b="1">
              <a:solidFill>
                <a:srgbClr val="FF0000"/>
              </a:solidFill>
            </a:rPr>
            <a:t>様式</a:t>
          </a:r>
          <a:r>
            <a:rPr kumimoji="1" lang="en-US" altLang="ja-JP" sz="1800" b="1">
              <a:solidFill>
                <a:srgbClr val="FF0000"/>
              </a:solidFill>
            </a:rPr>
            <a:t>3</a:t>
          </a:r>
          <a:r>
            <a:rPr kumimoji="1" lang="ja-JP" altLang="en-US" sz="1800" b="1">
              <a:solidFill>
                <a:srgbClr val="FF0000"/>
              </a:solidFill>
            </a:rPr>
            <a:t>号</a:t>
          </a:r>
          <a:r>
            <a:rPr kumimoji="1" lang="en-US" altLang="ja-JP" sz="1800" b="1">
              <a:solidFill>
                <a:srgbClr val="FF0000"/>
              </a:solidFill>
            </a:rPr>
            <a:t>-3</a:t>
          </a:r>
          <a:r>
            <a:rPr kumimoji="1" lang="ja-JP" altLang="en-US" sz="1800" b="1"/>
            <a:t>」：炭素貯蔵量等の算定結果を表示するシート</a:t>
          </a:r>
          <a:endParaRPr kumimoji="1" lang="en-US" altLang="ja-JP" sz="1800" b="1"/>
        </a:p>
        <a:p>
          <a:pPr algn="l"/>
          <a:r>
            <a:rPr kumimoji="1" lang="ja-JP" altLang="en-US" sz="1800" b="1"/>
            <a:t>「</a:t>
          </a:r>
          <a:r>
            <a:rPr kumimoji="1" lang="en-US" altLang="ja-JP" sz="1800" b="1"/>
            <a:t>0_</a:t>
          </a:r>
          <a:r>
            <a:rPr kumimoji="1" lang="ja-JP" altLang="en-US" sz="1800" b="1"/>
            <a:t>入力例」：「</a:t>
          </a:r>
          <a:r>
            <a:rPr kumimoji="1" lang="en-US" altLang="ja-JP" sz="1800" b="1"/>
            <a:t>1_</a:t>
          </a:r>
          <a:r>
            <a:rPr kumimoji="1" lang="ja-JP" altLang="en-US" sz="1800" b="1"/>
            <a:t>入力シート」の入力例があるシート　　　　　　　　　　　「</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4</xdr:col>
      <xdr:colOff>557893</xdr:colOff>
      <xdr:row>24</xdr:row>
      <xdr:rowOff>285750</xdr:rowOff>
    </xdr:from>
    <xdr:to>
      <xdr:col>7</xdr:col>
      <xdr:colOff>1306286</xdr:colOff>
      <xdr:row>27</xdr:row>
      <xdr:rowOff>13606</xdr:rowOff>
    </xdr:to>
    <xdr:sp macro="" textlink="">
      <xdr:nvSpPr>
        <xdr:cNvPr id="4" name="吹き出し: 四角形 3">
          <a:extLst>
            <a:ext uri="{FF2B5EF4-FFF2-40B4-BE49-F238E27FC236}">
              <a16:creationId xmlns:a16="http://schemas.microsoft.com/office/drawing/2014/main" id="{00000000-0008-0000-0800-000004000000}"/>
            </a:ext>
          </a:extLst>
        </xdr:cNvPr>
        <xdr:cNvSpPr/>
      </xdr:nvSpPr>
      <xdr:spPr>
        <a:xfrm>
          <a:off x="3301093" y="3810000"/>
          <a:ext cx="2186668" cy="318406"/>
        </a:xfrm>
        <a:prstGeom prst="wedgeRectCallout">
          <a:avLst>
            <a:gd name="adj1" fmla="val -38382"/>
            <a:gd name="adj2" fmla="val -892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プルダウンで無い樹種は手動で入力下さい。（全角カタカナ）</a:t>
          </a:r>
          <a:endParaRPr kumimoji="1" lang="en-US" altLang="ja-JP" sz="1100">
            <a:solidFill>
              <a:sysClr val="windowText" lastClr="000000"/>
            </a:solidFill>
          </a:endParaRPr>
        </a:p>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データベース」の樹種名を入力すると自動で木材密度が表示されます。</a:t>
          </a:r>
        </a:p>
      </xdr:txBody>
    </xdr:sp>
    <xdr:clientData/>
  </xdr:twoCellAnchor>
  <xdr:twoCellAnchor>
    <xdr:from>
      <xdr:col>1</xdr:col>
      <xdr:colOff>0</xdr:colOff>
      <xdr:row>5</xdr:row>
      <xdr:rowOff>86594</xdr:rowOff>
    </xdr:from>
    <xdr:to>
      <xdr:col>11</xdr:col>
      <xdr:colOff>1559913</xdr:colOff>
      <xdr:row>15</xdr:row>
      <xdr:rowOff>175221</xdr:rowOff>
    </xdr:to>
    <xdr:sp macro="" textlink="">
      <xdr:nvSpPr>
        <xdr:cNvPr id="10" name="正方形/長方形 9">
          <a:extLst>
            <a:ext uri="{FF2B5EF4-FFF2-40B4-BE49-F238E27FC236}">
              <a16:creationId xmlns:a16="http://schemas.microsoft.com/office/drawing/2014/main" id="{00000000-0008-0000-0800-00000A000000}"/>
            </a:ext>
          </a:extLst>
        </xdr:cNvPr>
        <xdr:cNvSpPr/>
      </xdr:nvSpPr>
      <xdr:spPr>
        <a:xfrm>
          <a:off x="685800" y="848594"/>
          <a:ext cx="7541613" cy="15935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○他の文献等の値を用いる場合は、適宜セルに入力された数式を改変して利用できます。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lang="en-US" altLang="ja-JP" sz="1600" b="1">
            <a:solidFill>
              <a:schemeClr val="dk1"/>
            </a:solidFill>
            <a:effectLst/>
            <a:latin typeface="+mn-lt"/>
            <a:ea typeface="+mn-ea"/>
            <a:cs typeface="+mn-cs"/>
          </a:endParaRPr>
        </a:p>
        <a:p>
          <a:pPr algn="l"/>
          <a:r>
            <a:rPr lang="ja-JP" altLang="en-US" sz="1600" b="1">
              <a:solidFill>
                <a:sysClr val="windowText" lastClr="000000"/>
              </a:solidFill>
              <a:effectLst/>
              <a:latin typeface="+mn-lt"/>
              <a:ea typeface="+mn-ea"/>
              <a:cs typeface="+mn-cs"/>
            </a:rPr>
            <a:t>出典</a:t>
          </a:r>
          <a:r>
            <a:rPr lang="en-US" altLang="ja-JP" sz="1600" b="1">
              <a:solidFill>
                <a:sysClr val="windowText" lastClr="000000"/>
              </a:solidFill>
              <a:effectLst/>
              <a:latin typeface="+mn-lt"/>
              <a:ea typeface="+mn-ea"/>
              <a:cs typeface="+mn-cs"/>
            </a:rPr>
            <a:t>:</a:t>
          </a:r>
          <a:r>
            <a:rPr lang="ja-JP" altLang="en-US" sz="1600" b="1">
              <a:solidFill>
                <a:sysClr val="windowText" lastClr="000000"/>
              </a:solidFill>
              <a:effectLst/>
              <a:latin typeface="+mn-lt"/>
              <a:ea typeface="+mn-ea"/>
              <a:cs typeface="+mn-cs"/>
            </a:rPr>
            <a:t>農林水産省</a:t>
          </a:r>
          <a:r>
            <a:rPr lang="en-US" altLang="ja-JP" sz="1600" b="1">
              <a:solidFill>
                <a:sysClr val="windowText" lastClr="000000"/>
              </a:solidFill>
              <a:effectLst/>
              <a:latin typeface="+mn-lt"/>
              <a:ea typeface="+mn-ea"/>
              <a:cs typeface="+mn-cs"/>
            </a:rPr>
            <a:t>Web</a:t>
          </a:r>
          <a:r>
            <a:rPr lang="ja-JP" altLang="en-US" sz="1600" b="1">
              <a:solidFill>
                <a:sysClr val="windowText" lastClr="000000"/>
              </a:solidFill>
              <a:effectLst/>
              <a:latin typeface="+mn-lt"/>
              <a:ea typeface="+mn-ea"/>
              <a:cs typeface="+mn-cs"/>
            </a:rPr>
            <a:t>サイト</a:t>
          </a:r>
          <a:endParaRPr lang="en-US" altLang="ja-JP" sz="1600" b="1">
            <a:solidFill>
              <a:sysClr val="windowText" lastClr="000000"/>
            </a:solidFill>
            <a:effectLst/>
            <a:latin typeface="+mn-lt"/>
            <a:ea typeface="+mn-ea"/>
            <a:cs typeface="+mn-cs"/>
          </a:endParaRPr>
        </a:p>
        <a:p>
          <a:pPr algn="l"/>
          <a:r>
            <a:rPr kumimoji="1" lang="ja-JP" altLang="en-US" sz="1600" b="1">
              <a:solidFill>
                <a:sysClr val="windowText" lastClr="000000"/>
              </a:solidFill>
            </a:rPr>
            <a:t>　　林野庁「建築物に利用した木材に係る炭素貯蔵量の表示に関するガイドライン</a:t>
          </a:r>
          <a:r>
            <a:rPr kumimoji="1" lang="en-US" altLang="ja-JP" sz="1600" b="1">
              <a:solidFill>
                <a:sysClr val="windowText" lastClr="000000"/>
              </a:solidFill>
            </a:rPr>
            <a:t>(https://www.rinya.maff.go.jp/j/mokusan/mieruka.html )</a:t>
          </a:r>
          <a:r>
            <a:rPr kumimoji="1" lang="ja-JP" altLang="en-US" sz="1600" b="1">
              <a:solidFill>
                <a:sysClr val="windowText" lastClr="000000"/>
              </a:solidFill>
            </a:rPr>
            <a:t>」における炭素貯蔵量計算シートを加工して作成</a:t>
          </a:r>
          <a:endParaRPr kumimoji="1" lang="en-US" altLang="ja-JP" sz="1600" b="1">
            <a:solidFill>
              <a:sysClr val="windowText" lastClr="000000"/>
            </a:solidFill>
          </a:endParaRPr>
        </a:p>
      </xdr:txBody>
    </xdr:sp>
    <xdr:clientData/>
  </xdr:twoCellAnchor>
  <xdr:twoCellAnchor>
    <xdr:from>
      <xdr:col>4</xdr:col>
      <xdr:colOff>394607</xdr:colOff>
      <xdr:row>29</xdr:row>
      <xdr:rowOff>163286</xdr:rowOff>
    </xdr:from>
    <xdr:to>
      <xdr:col>7</xdr:col>
      <xdr:colOff>1135579</xdr:colOff>
      <xdr:row>30</xdr:row>
      <xdr:rowOff>296883</xdr:rowOff>
    </xdr:to>
    <xdr:sp macro="" textlink="">
      <xdr:nvSpPr>
        <xdr:cNvPr id="12" name="吹き出し: 四角形 4">
          <a:extLst>
            <a:ext uri="{FF2B5EF4-FFF2-40B4-BE49-F238E27FC236}">
              <a16:creationId xmlns:a16="http://schemas.microsoft.com/office/drawing/2014/main" id="{00000000-0008-0000-0800-00000C000000}"/>
            </a:ext>
          </a:extLst>
        </xdr:cNvPr>
        <xdr:cNvSpPr/>
      </xdr:nvSpPr>
      <xdr:spPr>
        <a:xfrm>
          <a:off x="6640286" y="9416143"/>
          <a:ext cx="5476257" cy="446561"/>
        </a:xfrm>
        <a:prstGeom prst="wedgeRectCallout">
          <a:avLst>
            <a:gd name="adj1" fmla="val -38382"/>
            <a:gd name="adj2" fmla="val -892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複数の部材をまとめて入力することも可能です。</a:t>
          </a:r>
          <a:endParaRPr kumimoji="1" lang="en-US" altLang="ja-JP" sz="1100">
            <a:solidFill>
              <a:sysClr val="windowText" lastClr="000000"/>
            </a:solidFill>
          </a:endParaRPr>
        </a:p>
      </xdr:txBody>
    </xdr:sp>
    <xdr:clientData/>
  </xdr:twoCellAnchor>
  <xdr:twoCellAnchor>
    <xdr:from>
      <xdr:col>8</xdr:col>
      <xdr:colOff>653143</xdr:colOff>
      <xdr:row>35</xdr:row>
      <xdr:rowOff>-1</xdr:rowOff>
    </xdr:from>
    <xdr:to>
      <xdr:col>11</xdr:col>
      <xdr:colOff>1870365</xdr:colOff>
      <xdr:row>36</xdr:row>
      <xdr:rowOff>283276</xdr:rowOff>
    </xdr:to>
    <xdr:sp macro="" textlink="">
      <xdr:nvSpPr>
        <xdr:cNvPr id="14" name="吹き出し: 四角形 13">
          <a:extLst>
            <a:ext uri="{FF2B5EF4-FFF2-40B4-BE49-F238E27FC236}">
              <a16:creationId xmlns:a16="http://schemas.microsoft.com/office/drawing/2014/main" id="{00000000-0008-0000-0800-00000E000000}"/>
            </a:ext>
          </a:extLst>
        </xdr:cNvPr>
        <xdr:cNvSpPr/>
      </xdr:nvSpPr>
      <xdr:spPr>
        <a:xfrm>
          <a:off x="13212536" y="11117035"/>
          <a:ext cx="5952508" cy="596241"/>
        </a:xfrm>
        <a:prstGeom prst="wedgeRectCallout">
          <a:avLst>
            <a:gd name="adj1" fmla="val -35477"/>
            <a:gd name="adj2" fmla="val -9697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データベース」にない樹種は、利用者が調べた文献等の値を手動入力する、又はデフォルト値としてスギの値（このシートでは</a:t>
          </a:r>
          <a:r>
            <a:rPr kumimoji="1" lang="en-US" altLang="ja-JP" sz="1100">
              <a:solidFill>
                <a:sysClr val="windowText" lastClr="000000"/>
              </a:solidFill>
            </a:rPr>
            <a:t>0.330</a:t>
          </a:r>
          <a:r>
            <a:rPr kumimoji="1" lang="ja-JP" altLang="en-US" sz="1100">
              <a:solidFill>
                <a:sysClr val="windowText" lastClr="000000"/>
              </a:solidFill>
            </a:rPr>
            <a:t>）の値を用いることができます。</a:t>
          </a:r>
        </a:p>
      </xdr:txBody>
    </xdr:sp>
    <xdr:clientData/>
  </xdr:twoCellAnchor>
  <xdr:twoCellAnchor>
    <xdr:from>
      <xdr:col>3</xdr:col>
      <xdr:colOff>2095501</xdr:colOff>
      <xdr:row>40</xdr:row>
      <xdr:rowOff>190499</xdr:rowOff>
    </xdr:from>
    <xdr:to>
      <xdr:col>7</xdr:col>
      <xdr:colOff>974274</xdr:colOff>
      <xdr:row>41</xdr:row>
      <xdr:rowOff>299356</xdr:rowOff>
    </xdr:to>
    <xdr:sp macro="" textlink="">
      <xdr:nvSpPr>
        <xdr:cNvPr id="15" name="吹き出し: 四角形 14">
          <a:extLst>
            <a:ext uri="{FF2B5EF4-FFF2-40B4-BE49-F238E27FC236}">
              <a16:creationId xmlns:a16="http://schemas.microsoft.com/office/drawing/2014/main" id="{00000000-0008-0000-0800-00000F000000}"/>
            </a:ext>
          </a:extLst>
        </xdr:cNvPr>
        <xdr:cNvSpPr/>
      </xdr:nvSpPr>
      <xdr:spPr>
        <a:xfrm>
          <a:off x="5837465" y="13403035"/>
          <a:ext cx="6117773" cy="421821"/>
        </a:xfrm>
        <a:prstGeom prst="wedgeRectCallout">
          <a:avLst>
            <a:gd name="adj1" fmla="val -35916"/>
            <a:gd name="adj2" fmla="val -9237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１つの製品に複数のびわ湖材樹種が入る場合は、行を二つ活用するなどして入力できます。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176892</xdr:colOff>
      <xdr:row>45</xdr:row>
      <xdr:rowOff>244929</xdr:rowOff>
    </xdr:from>
    <xdr:to>
      <xdr:col>7</xdr:col>
      <xdr:colOff>1224643</xdr:colOff>
      <xdr:row>47</xdr:row>
      <xdr:rowOff>244928</xdr:rowOff>
    </xdr:to>
    <xdr:sp macro="" textlink="">
      <xdr:nvSpPr>
        <xdr:cNvPr id="16" name="吹き出し: 四角形 15">
          <a:extLst>
            <a:ext uri="{FF2B5EF4-FFF2-40B4-BE49-F238E27FC236}">
              <a16:creationId xmlns:a16="http://schemas.microsoft.com/office/drawing/2014/main" id="{00000000-0008-0000-0800-000010000000}"/>
            </a:ext>
          </a:extLst>
        </xdr:cNvPr>
        <xdr:cNvSpPr/>
      </xdr:nvSpPr>
      <xdr:spPr>
        <a:xfrm>
          <a:off x="6422571" y="15022286"/>
          <a:ext cx="5783036" cy="625928"/>
        </a:xfrm>
        <a:prstGeom prst="wedgeRectCallout">
          <a:avLst>
            <a:gd name="adj1" fmla="val -37028"/>
            <a:gd name="adj2" fmla="val -9067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製材区分以外では、樹種に依らない、木材の密度の値をガイドラインで示しているため、樹種を並記して書けます。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7</xdr:col>
      <xdr:colOff>81643</xdr:colOff>
      <xdr:row>51</xdr:row>
      <xdr:rowOff>149678</xdr:rowOff>
    </xdr:from>
    <xdr:to>
      <xdr:col>10</xdr:col>
      <xdr:colOff>1456709</xdr:colOff>
      <xdr:row>53</xdr:row>
      <xdr:rowOff>122465</xdr:rowOff>
    </xdr:to>
    <xdr:sp macro="" textlink="">
      <xdr:nvSpPr>
        <xdr:cNvPr id="18" name="吹き出し: 四角形 17">
          <a:extLst>
            <a:ext uri="{FF2B5EF4-FFF2-40B4-BE49-F238E27FC236}">
              <a16:creationId xmlns:a16="http://schemas.microsoft.com/office/drawing/2014/main" id="{00000000-0008-0000-0800-000012000000}"/>
            </a:ext>
          </a:extLst>
        </xdr:cNvPr>
        <xdr:cNvSpPr/>
      </xdr:nvSpPr>
      <xdr:spPr>
        <a:xfrm>
          <a:off x="11062607" y="16804821"/>
          <a:ext cx="6110352" cy="598715"/>
        </a:xfrm>
        <a:prstGeom prst="wedgeRectCallout">
          <a:avLst>
            <a:gd name="adj1" fmla="val -36361"/>
            <a:gd name="adj2" fmla="val -1164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１の製品にびわ湖材とびわ湖材以外が混合する場合は、製品情報等から、びわ湖材とびわ湖材以外の割合を調べて、量を按分して入力できます。</a:t>
          </a:r>
        </a:p>
      </xdr:txBody>
    </xdr:sp>
    <xdr:clientData/>
  </xdr:twoCellAnchor>
  <xdr:twoCellAnchor>
    <xdr:from>
      <xdr:col>7</xdr:col>
      <xdr:colOff>408214</xdr:colOff>
      <xdr:row>56</xdr:row>
      <xdr:rowOff>54428</xdr:rowOff>
    </xdr:from>
    <xdr:to>
      <xdr:col>10</xdr:col>
      <xdr:colOff>65686</xdr:colOff>
      <xdr:row>57</xdr:row>
      <xdr:rowOff>146832</xdr:rowOff>
    </xdr:to>
    <xdr:sp macro="" textlink="">
      <xdr:nvSpPr>
        <xdr:cNvPr id="19" name="吹き出し: 四角形 18">
          <a:extLst>
            <a:ext uri="{FF2B5EF4-FFF2-40B4-BE49-F238E27FC236}">
              <a16:creationId xmlns:a16="http://schemas.microsoft.com/office/drawing/2014/main" id="{00000000-0008-0000-0800-000013000000}"/>
            </a:ext>
          </a:extLst>
        </xdr:cNvPr>
        <xdr:cNvSpPr/>
      </xdr:nvSpPr>
      <xdr:spPr>
        <a:xfrm>
          <a:off x="11389178" y="18274392"/>
          <a:ext cx="4392758" cy="405369"/>
        </a:xfrm>
        <a:prstGeom prst="wedgeRectCallout">
          <a:avLst>
            <a:gd name="adj1" fmla="val -42669"/>
            <a:gd name="adj2" fmla="val -14210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びわ湖材・びわ湖材以外の区分不明の場合、「樹種不明」を選ぶ。</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435427</xdr:colOff>
      <xdr:row>1</xdr:row>
      <xdr:rowOff>95249</xdr:rowOff>
    </xdr:from>
    <xdr:to>
      <xdr:col>22</xdr:col>
      <xdr:colOff>625928</xdr:colOff>
      <xdr:row>7</xdr:row>
      <xdr:rowOff>27215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9350827" y="247649"/>
          <a:ext cx="6362701" cy="846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表の「引用元」は下記の記号と対応しています。</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引用元</a:t>
          </a:r>
          <a:r>
            <a:rPr kumimoji="1" lang="en-US" altLang="ja-JP" sz="1200">
              <a:solidFill>
                <a:sysClr val="windowText" lastClr="000000"/>
              </a:solidFill>
            </a:rPr>
            <a:t>】</a:t>
          </a:r>
        </a:p>
        <a:p>
          <a:pPr algn="l"/>
          <a:r>
            <a:rPr kumimoji="1" lang="ja-JP" altLang="en-US" sz="1200">
              <a:solidFill>
                <a:sysClr val="windowText" lastClr="000000"/>
              </a:solidFill>
            </a:rPr>
            <a:t>①　村田誠四郎（</a:t>
          </a:r>
          <a:r>
            <a:rPr kumimoji="1" lang="en-US" altLang="ja-JP" sz="1200">
              <a:solidFill>
                <a:sysClr val="windowText" lastClr="000000"/>
              </a:solidFill>
            </a:rPr>
            <a:t>2004</a:t>
          </a:r>
          <a:r>
            <a:rPr kumimoji="1" lang="ja-JP" altLang="en-US" sz="1200">
              <a:solidFill>
                <a:sysClr val="windowText" lastClr="000000"/>
              </a:solidFill>
            </a:rPr>
            <a:t>）木材工業ハンドブック改訂４版</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丸善株式会社</a:t>
          </a:r>
          <a:r>
            <a:rPr kumimoji="1" lang="en-US" altLang="ja-JP" sz="1200">
              <a:solidFill>
                <a:sysClr val="windowText" lastClr="000000"/>
              </a:solidFill>
            </a:rPr>
            <a:t>.</a:t>
          </a:r>
        </a:p>
        <a:p>
          <a:pPr algn="l"/>
          <a:r>
            <a:rPr kumimoji="1" lang="ja-JP" altLang="en-US" sz="1200">
              <a:solidFill>
                <a:sysClr val="windowText" lastClr="000000"/>
              </a:solidFill>
            </a:rPr>
            <a:t>②　真柴孝次（</a:t>
          </a:r>
          <a:r>
            <a:rPr kumimoji="1" lang="en-US" altLang="ja-JP" sz="1200">
              <a:solidFill>
                <a:sysClr val="windowText" lastClr="000000"/>
              </a:solidFill>
            </a:rPr>
            <a:t>1998</a:t>
          </a:r>
          <a:r>
            <a:rPr kumimoji="1" lang="ja-JP" altLang="en-US" sz="1200">
              <a:solidFill>
                <a:sysClr val="windowText" lastClr="000000"/>
              </a:solidFill>
            </a:rPr>
            <a:t>）林業技術ハンドブック</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社団法人全国林業改良普及協会</a:t>
          </a:r>
          <a:r>
            <a:rPr kumimoji="1" lang="en-US" altLang="ja-JP" sz="1200">
              <a:solidFill>
                <a:sysClr val="windowText" lastClr="000000"/>
              </a:solidFill>
            </a:rPr>
            <a:t>.</a:t>
          </a:r>
        </a:p>
        <a:p>
          <a:pPr algn="l"/>
          <a:r>
            <a:rPr kumimoji="1" lang="ja-JP" altLang="en-US" sz="1200">
              <a:solidFill>
                <a:sysClr val="windowText" lastClr="000000"/>
              </a:solidFill>
            </a:rPr>
            <a:t>③　貴島恒夫ら（</a:t>
          </a:r>
          <a:r>
            <a:rPr kumimoji="1" lang="en-US" altLang="ja-JP" sz="1200">
              <a:solidFill>
                <a:sysClr val="windowText" lastClr="000000"/>
              </a:solidFill>
            </a:rPr>
            <a:t>1977</a:t>
          </a:r>
          <a:r>
            <a:rPr kumimoji="1" lang="ja-JP" altLang="en-US" sz="1200">
              <a:solidFill>
                <a:sysClr val="windowText" lastClr="000000"/>
              </a:solidFill>
            </a:rPr>
            <a:t>）原色木材大図鑑</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保育社</a:t>
          </a:r>
          <a:r>
            <a:rPr kumimoji="1" lang="en-US" altLang="ja-JP" sz="1200">
              <a:solidFill>
                <a:sysClr val="windowText" lastClr="000000"/>
              </a:solidFill>
            </a:rPr>
            <a:t>.</a:t>
          </a:r>
        </a:p>
        <a:p>
          <a:pPr algn="l"/>
          <a:r>
            <a:rPr kumimoji="1" lang="ja-JP" altLang="en-US" sz="1200">
              <a:solidFill>
                <a:sysClr val="windowText" lastClr="000000"/>
              </a:solidFill>
            </a:rPr>
            <a:t>④　須藤彰司（</a:t>
          </a:r>
          <a:r>
            <a:rPr kumimoji="1" lang="en-US" altLang="ja-JP" sz="1200">
              <a:solidFill>
                <a:sysClr val="windowText" lastClr="000000"/>
              </a:solidFill>
            </a:rPr>
            <a:t>1998</a:t>
          </a:r>
          <a:r>
            <a:rPr kumimoji="1" lang="ja-JP" altLang="en-US" sz="1200">
              <a:solidFill>
                <a:sysClr val="windowText" lastClr="000000"/>
              </a:solidFill>
            </a:rPr>
            <a:t>）カラーで見る世界の木材</a:t>
          </a:r>
          <a:r>
            <a:rPr kumimoji="1" lang="en-US" altLang="ja-JP" sz="1200">
              <a:solidFill>
                <a:sysClr val="windowText" lastClr="000000"/>
              </a:solidFill>
            </a:rPr>
            <a:t>200</a:t>
          </a:r>
          <a:r>
            <a:rPr kumimoji="1" lang="ja-JP" altLang="en-US" sz="1200">
              <a:solidFill>
                <a:sysClr val="windowText" lastClr="000000"/>
              </a:solidFill>
            </a:rPr>
            <a:t>種</a:t>
          </a:r>
          <a:r>
            <a:rPr kumimoji="1" lang="en-US" altLang="ja-JP" sz="1200">
              <a:solidFill>
                <a:sysClr val="windowText" lastClr="000000"/>
              </a:solidFill>
            </a:rPr>
            <a:t>. </a:t>
          </a:r>
          <a:r>
            <a:rPr kumimoji="1" lang="ja-JP" altLang="en-US" sz="1200">
              <a:solidFill>
                <a:sysClr val="windowText" lastClr="000000"/>
              </a:solidFill>
            </a:rPr>
            <a:t>産調出版</a:t>
          </a:r>
          <a:r>
            <a:rPr kumimoji="1" lang="en-US" altLang="ja-JP" sz="1200">
              <a:solidFill>
                <a:sysClr val="windowText" lastClr="000000"/>
              </a:solidFill>
            </a:rPr>
            <a:t>.</a:t>
          </a: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152400</xdr:colOff>
          <xdr:row>10</xdr:row>
          <xdr:rowOff>152400</xdr:rowOff>
        </xdr:from>
        <xdr:to>
          <xdr:col>6</xdr:col>
          <xdr:colOff>114300</xdr:colOff>
          <xdr:row>12</xdr:row>
          <xdr:rowOff>19050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B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10</xdr:row>
          <xdr:rowOff>142875</xdr:rowOff>
        </xdr:from>
        <xdr:to>
          <xdr:col>15</xdr:col>
          <xdr:colOff>123825</xdr:colOff>
          <xdr:row>12</xdr:row>
          <xdr:rowOff>9525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B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10</xdr:row>
          <xdr:rowOff>161925</xdr:rowOff>
        </xdr:from>
        <xdr:to>
          <xdr:col>24</xdr:col>
          <xdr:colOff>123825</xdr:colOff>
          <xdr:row>12</xdr:row>
          <xdr:rowOff>28575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B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17</xdr:row>
          <xdr:rowOff>161925</xdr:rowOff>
        </xdr:from>
        <xdr:to>
          <xdr:col>4</xdr:col>
          <xdr:colOff>123825</xdr:colOff>
          <xdr:row>19</xdr:row>
          <xdr:rowOff>28575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B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13</xdr:row>
          <xdr:rowOff>161925</xdr:rowOff>
        </xdr:from>
        <xdr:to>
          <xdr:col>4</xdr:col>
          <xdr:colOff>123825</xdr:colOff>
          <xdr:row>15</xdr:row>
          <xdr:rowOff>28575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B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27</xdr:row>
          <xdr:rowOff>152400</xdr:rowOff>
        </xdr:from>
        <xdr:to>
          <xdr:col>5</xdr:col>
          <xdr:colOff>114300</xdr:colOff>
          <xdr:row>29</xdr:row>
          <xdr:rowOff>19050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B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34</xdr:row>
          <xdr:rowOff>9525</xdr:rowOff>
        </xdr:from>
        <xdr:to>
          <xdr:col>5</xdr:col>
          <xdr:colOff>104775</xdr:colOff>
          <xdr:row>35</xdr:row>
          <xdr:rowOff>47625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B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37</xdr:row>
          <xdr:rowOff>19050</xdr:rowOff>
        </xdr:from>
        <xdr:to>
          <xdr:col>5</xdr:col>
          <xdr:colOff>123825</xdr:colOff>
          <xdr:row>38</xdr:row>
          <xdr:rowOff>57150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B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40</xdr:row>
          <xdr:rowOff>152400</xdr:rowOff>
        </xdr:from>
        <xdr:to>
          <xdr:col>5</xdr:col>
          <xdr:colOff>104775</xdr:colOff>
          <xdr:row>42</xdr:row>
          <xdr:rowOff>19050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B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49</xdr:row>
          <xdr:rowOff>152400</xdr:rowOff>
        </xdr:from>
        <xdr:to>
          <xdr:col>5</xdr:col>
          <xdr:colOff>104775</xdr:colOff>
          <xdr:row>51</xdr:row>
          <xdr:rowOff>19050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B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44</xdr:row>
          <xdr:rowOff>161925</xdr:rowOff>
        </xdr:from>
        <xdr:to>
          <xdr:col>5</xdr:col>
          <xdr:colOff>114300</xdr:colOff>
          <xdr:row>46</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B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53</xdr:row>
          <xdr:rowOff>161925</xdr:rowOff>
        </xdr:from>
        <xdr:to>
          <xdr:col>5</xdr:col>
          <xdr:colOff>114300</xdr:colOff>
          <xdr:row>55</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B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30</xdr:row>
          <xdr:rowOff>152400</xdr:rowOff>
        </xdr:from>
        <xdr:to>
          <xdr:col>5</xdr:col>
          <xdr:colOff>114300</xdr:colOff>
          <xdr:row>32</xdr:row>
          <xdr:rowOff>19050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B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2\Desktop\&#65348;\1&#12288;&#26408;&#12398;&#39321;&#12427;&#28129;&#28023;&#12398;&#23478;&#25512;&#36914;&#20107;&#26989;\&#65330;4&#24180;&#24230;\&#65330;&#65300;&#24180;&#24230;&#24540;&#21215;&#35201;&#38936;\040322&#20462;&#27491;&#65330;4&#26032;&#35373;-s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上の注意"/>
      <sheetName val="リスト"/>
      <sheetName val="様式第1号"/>
      <sheetName val="様式2号"/>
      <sheetName val="様式3号-1"/>
      <sheetName val="様式3号-2"/>
      <sheetName val="様式3号-3"/>
      <sheetName val="1_入力シート"/>
      <sheetName val="0_入力例"/>
      <sheetName val="99_データベース"/>
      <sheetName val="様式4号"/>
      <sheetName val="様式5号"/>
      <sheetName val="様式6号"/>
      <sheetName val="様式7号-1"/>
      <sheetName val="様式9号"/>
      <sheetName val="様式10号"/>
      <sheetName val="様式7号-2"/>
      <sheetName val="様式12号"/>
      <sheetName val="様式8号"/>
      <sheetName val="様式11号"/>
      <sheetName val="Sheet1"/>
    </sheetNames>
    <sheetDataSet>
      <sheetData sheetId="0" refreshError="1"/>
      <sheetData sheetId="1">
        <row r="2">
          <cell r="B2" t="str">
            <v>土台</v>
          </cell>
          <cell r="C2" t="str">
            <v>スギ</v>
          </cell>
          <cell r="D2" t="str">
            <v>間柱</v>
          </cell>
          <cell r="E2">
            <v>1</v>
          </cell>
        </row>
        <row r="3">
          <cell r="B3" t="str">
            <v>大引</v>
          </cell>
          <cell r="C3" t="str">
            <v>ヒノキ</v>
          </cell>
          <cell r="D3" t="str">
            <v>根太タルキ</v>
          </cell>
          <cell r="E3">
            <v>2</v>
          </cell>
        </row>
        <row r="4">
          <cell r="B4" t="str">
            <v>通柱</v>
          </cell>
          <cell r="C4" t="str">
            <v>マツ</v>
          </cell>
          <cell r="D4" t="str">
            <v>屋根タルキ</v>
          </cell>
          <cell r="E4">
            <v>3</v>
          </cell>
        </row>
        <row r="5">
          <cell r="B5" t="str">
            <v>管柱</v>
          </cell>
          <cell r="C5" t="str">
            <v>ﾍﾞｲﾏﾂ</v>
          </cell>
          <cell r="D5" t="str">
            <v>野地板</v>
          </cell>
          <cell r="E5">
            <v>4</v>
          </cell>
        </row>
        <row r="6">
          <cell r="B6" t="str">
            <v>桁・梁</v>
          </cell>
          <cell r="C6" t="str">
            <v>ﾍﾞｲﾂｶﾞ</v>
          </cell>
          <cell r="D6" t="str">
            <v>はぶ板</v>
          </cell>
          <cell r="E6">
            <v>5</v>
          </cell>
        </row>
        <row r="7">
          <cell r="B7" t="str">
            <v>胴差</v>
          </cell>
          <cell r="C7" t="str">
            <v>その他</v>
          </cell>
          <cell r="D7" t="str">
            <v>鼻かくし</v>
          </cell>
          <cell r="E7">
            <v>6</v>
          </cell>
        </row>
        <row r="8">
          <cell r="B8" t="str">
            <v>棟木</v>
          </cell>
          <cell r="D8" t="str">
            <v>内装材</v>
          </cell>
        </row>
        <row r="9">
          <cell r="B9" t="str">
            <v>母屋</v>
          </cell>
          <cell r="D9" t="str">
            <v>床　材</v>
          </cell>
        </row>
        <row r="10">
          <cell r="B10" t="str">
            <v>方づえ</v>
          </cell>
          <cell r="D10" t="str">
            <v>壁面材</v>
          </cell>
        </row>
        <row r="11">
          <cell r="B11" t="str">
            <v>小屋束</v>
          </cell>
          <cell r="D11" t="str">
            <v>野路板</v>
          </cell>
        </row>
        <row r="12">
          <cell r="B12" t="str">
            <v>火打ち</v>
          </cell>
          <cell r="D12" t="str">
            <v>その他</v>
          </cell>
        </row>
        <row r="13">
          <cell r="B13" t="str">
            <v>隅木</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6.xml"/><Relationship Id="rId16" Type="http://schemas.openxmlformats.org/officeDocument/2006/relationships/ctrlProp" Target="../ctrlProps/ctrlProp16.xml"/><Relationship Id="rId1" Type="http://schemas.openxmlformats.org/officeDocument/2006/relationships/printerSettings" Target="../printerSettings/printerSettings11.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oleObject" Target="../embeddings/Microsoft_Word_97_-_2003_Document1.doc"/><Relationship Id="rId5" Type="http://schemas.openxmlformats.org/officeDocument/2006/relationships/image" Target="../media/image1.emf"/><Relationship Id="rId10" Type="http://schemas.openxmlformats.org/officeDocument/2006/relationships/ctrlProp" Target="../ctrlProps/ctrlProp3.xml"/><Relationship Id="rId4" Type="http://schemas.openxmlformats.org/officeDocument/2006/relationships/oleObject" Target="../embeddings/Microsoft_Word_97_-_2003_Document.doc"/><Relationship Id="rId9"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B2:AI47"/>
  <sheetViews>
    <sheetView tabSelected="1" view="pageBreakPreview" zoomScaleNormal="100" zoomScaleSheetLayoutView="100" workbookViewId="0">
      <selection activeCell="E8" sqref="E8"/>
    </sheetView>
  </sheetViews>
  <sheetFormatPr defaultRowHeight="13.5"/>
  <cols>
    <col min="1" max="1" width="1.875" customWidth="1"/>
    <col min="2" max="2" width="15.5" customWidth="1"/>
    <col min="3" max="3" width="11.125" customWidth="1"/>
    <col min="4" max="4" width="10.625" customWidth="1"/>
    <col min="7" max="7" width="11.25" customWidth="1"/>
    <col min="9" max="9" width="16.125" customWidth="1"/>
    <col min="10" max="10" width="10.25" customWidth="1"/>
  </cols>
  <sheetData>
    <row r="2" spans="2:35" ht="17.25">
      <c r="C2" s="376" t="s">
        <v>131</v>
      </c>
      <c r="D2" s="376"/>
      <c r="E2" s="376"/>
      <c r="F2" s="376"/>
      <c r="G2" s="376"/>
      <c r="H2" s="24"/>
      <c r="I2" s="24"/>
      <c r="J2" s="24"/>
    </row>
    <row r="3" spans="2:35">
      <c r="C3" s="24"/>
      <c r="D3" s="24"/>
      <c r="E3" s="24"/>
      <c r="F3" s="24"/>
      <c r="G3" s="24"/>
      <c r="H3" s="24"/>
      <c r="I3" s="24"/>
      <c r="J3" s="24"/>
    </row>
    <row r="4" spans="2:35">
      <c r="B4" s="83" t="s">
        <v>197</v>
      </c>
      <c r="C4" s="83"/>
      <c r="E4" s="24"/>
      <c r="F4" s="24"/>
      <c r="G4" s="24"/>
      <c r="H4" s="24"/>
      <c r="I4" s="24"/>
      <c r="J4" s="24"/>
    </row>
    <row r="5" spans="2:35" ht="15" customHeight="1">
      <c r="C5" s="24" t="s">
        <v>132</v>
      </c>
      <c r="E5" s="24"/>
      <c r="F5" s="24"/>
      <c r="G5" s="24"/>
      <c r="H5" s="24"/>
      <c r="I5" s="24"/>
      <c r="J5" s="24"/>
    </row>
    <row r="6" spans="2:35" ht="15" customHeight="1">
      <c r="C6" s="887" t="s">
        <v>617</v>
      </c>
      <c r="D6" s="888"/>
      <c r="E6" s="887"/>
      <c r="F6" s="887"/>
      <c r="G6" s="887"/>
      <c r="H6" s="887"/>
      <c r="I6" s="24"/>
      <c r="J6" s="24"/>
    </row>
    <row r="7" spans="2:35" ht="15" customHeight="1">
      <c r="C7" s="887" t="s">
        <v>618</v>
      </c>
      <c r="D7" s="888"/>
      <c r="E7" s="887"/>
      <c r="F7" s="887"/>
      <c r="G7" s="887"/>
      <c r="H7" s="887"/>
      <c r="I7" s="24"/>
      <c r="J7" s="24"/>
    </row>
    <row r="8" spans="2:35" ht="15" customHeight="1">
      <c r="C8" s="24" t="s">
        <v>196</v>
      </c>
      <c r="E8" s="24"/>
      <c r="F8" s="24"/>
      <c r="G8" s="24"/>
      <c r="H8" s="24"/>
      <c r="I8" s="24"/>
      <c r="J8" s="24"/>
    </row>
    <row r="9" spans="2:35" ht="15" customHeight="1">
      <c r="C9" s="378" t="s">
        <v>198</v>
      </c>
      <c r="D9" s="378"/>
      <c r="E9" s="378"/>
      <c r="F9" s="378"/>
      <c r="G9" s="378"/>
      <c r="H9" s="378"/>
      <c r="I9" s="24"/>
      <c r="J9" s="24"/>
    </row>
    <row r="10" spans="2:35" ht="15" customHeight="1">
      <c r="C10" s="378"/>
      <c r="D10" s="378"/>
      <c r="E10" s="378"/>
      <c r="F10" s="378"/>
      <c r="G10" s="378"/>
      <c r="H10" s="378"/>
      <c r="I10" s="24"/>
      <c r="J10" s="24"/>
    </row>
    <row r="11" spans="2:35" ht="15" customHeight="1">
      <c r="B11" s="37" t="s">
        <v>126</v>
      </c>
      <c r="C11" s="27" t="s">
        <v>199</v>
      </c>
      <c r="D11" s="62"/>
      <c r="E11" s="27"/>
      <c r="F11" s="27"/>
      <c r="G11" s="27"/>
      <c r="H11" s="51"/>
      <c r="I11" s="24"/>
      <c r="J11" s="24"/>
      <c r="K11" s="24"/>
      <c r="L11" s="44"/>
      <c r="M11" s="44"/>
      <c r="N11" s="44"/>
      <c r="O11" s="44"/>
      <c r="P11" s="44"/>
      <c r="Q11" s="44"/>
      <c r="R11" s="44"/>
      <c r="S11" s="44"/>
      <c r="T11" s="44"/>
      <c r="U11" s="44"/>
      <c r="V11" s="44"/>
      <c r="W11" s="44"/>
      <c r="X11" s="44"/>
    </row>
    <row r="12" spans="2:35" ht="15" customHeight="1">
      <c r="B12" s="28" t="s">
        <v>127</v>
      </c>
      <c r="C12" s="43" t="s">
        <v>133</v>
      </c>
      <c r="E12" s="24"/>
      <c r="F12" s="43"/>
      <c r="G12" s="43"/>
      <c r="H12" s="60"/>
      <c r="I12" s="43"/>
      <c r="J12" s="43"/>
      <c r="K12" s="43"/>
      <c r="L12" s="43"/>
      <c r="M12" s="43"/>
      <c r="N12" s="43"/>
      <c r="O12" s="43"/>
      <c r="P12" s="43"/>
      <c r="Q12" s="43"/>
      <c r="R12" s="43"/>
      <c r="S12" s="43"/>
      <c r="T12" s="43"/>
      <c r="U12" s="43"/>
      <c r="V12" s="43"/>
      <c r="W12" s="43"/>
      <c r="X12" s="43"/>
      <c r="Y12" s="43"/>
      <c r="Z12" s="43"/>
      <c r="AA12" s="43"/>
      <c r="AB12" s="43"/>
      <c r="AC12" s="43"/>
      <c r="AD12" s="43"/>
    </row>
    <row r="13" spans="2:35" ht="15" customHeight="1">
      <c r="B13" s="76" t="s">
        <v>237</v>
      </c>
      <c r="C13" s="24" t="s">
        <v>134</v>
      </c>
      <c r="E13" s="24" t="s">
        <v>28</v>
      </c>
      <c r="G13" s="24"/>
      <c r="H13" s="29"/>
      <c r="I13" s="24"/>
      <c r="J13" s="24"/>
      <c r="K13" s="24"/>
      <c r="M13" s="24"/>
    </row>
    <row r="14" spans="2:35" ht="15" customHeight="1">
      <c r="B14" s="76" t="s">
        <v>478</v>
      </c>
      <c r="C14" s="379" t="s">
        <v>479</v>
      </c>
      <c r="D14" s="380"/>
      <c r="E14" s="380"/>
      <c r="F14" s="380"/>
      <c r="G14" s="380"/>
      <c r="H14" s="381"/>
      <c r="I14" s="24"/>
      <c r="J14" s="24"/>
      <c r="K14" s="24"/>
      <c r="M14" s="24"/>
    </row>
    <row r="15" spans="2:35" ht="15" customHeight="1">
      <c r="B15" s="28" t="s">
        <v>128</v>
      </c>
      <c r="C15" s="24" t="s">
        <v>137</v>
      </c>
      <c r="E15" s="24"/>
      <c r="F15" s="24"/>
      <c r="G15" s="24"/>
      <c r="H15" s="29"/>
      <c r="I15" s="24"/>
      <c r="J15" s="24"/>
      <c r="K15" s="24"/>
      <c r="L15" s="44"/>
      <c r="M15" s="44"/>
      <c r="N15" s="44"/>
      <c r="O15" s="44"/>
      <c r="P15" s="44"/>
      <c r="Q15" s="44"/>
      <c r="R15" s="44"/>
      <c r="S15" s="44"/>
      <c r="T15" s="44"/>
      <c r="U15" s="44"/>
      <c r="V15" s="44"/>
      <c r="W15" s="44"/>
      <c r="X15" s="44"/>
      <c r="Y15" s="44"/>
      <c r="Z15" s="44"/>
      <c r="AA15" s="44"/>
      <c r="AB15" s="44"/>
      <c r="AC15" s="44"/>
      <c r="AD15" s="44"/>
      <c r="AE15" s="44"/>
      <c r="AF15" s="44"/>
      <c r="AG15" s="44"/>
      <c r="AH15" s="44"/>
      <c r="AI15" s="44"/>
    </row>
    <row r="16" spans="2:35" ht="15" customHeight="1">
      <c r="B16" s="28" t="s">
        <v>129</v>
      </c>
      <c r="C16" s="24" t="s">
        <v>135</v>
      </c>
      <c r="E16" s="24"/>
      <c r="F16" s="24"/>
      <c r="G16" s="24"/>
      <c r="H16" s="29"/>
      <c r="I16" s="24"/>
      <c r="J16" s="24"/>
      <c r="K16" s="47"/>
    </row>
    <row r="17" spans="2:34" ht="15" customHeight="1">
      <c r="B17" s="28" t="s">
        <v>130</v>
      </c>
      <c r="C17" s="24" t="s">
        <v>7</v>
      </c>
      <c r="E17" s="24"/>
      <c r="F17" s="24"/>
      <c r="G17" s="24"/>
      <c r="H17" s="29"/>
      <c r="I17" s="24"/>
      <c r="J17" s="24"/>
      <c r="K17" s="24"/>
      <c r="L17" s="46"/>
      <c r="M17" s="46"/>
      <c r="N17" s="46"/>
    </row>
    <row r="18" spans="2:34" ht="15" customHeight="1">
      <c r="B18" s="52" t="s">
        <v>200</v>
      </c>
      <c r="C18" s="34" t="s">
        <v>201</v>
      </c>
      <c r="D18" s="34"/>
      <c r="E18" s="34"/>
      <c r="F18" s="64"/>
      <c r="G18" s="64"/>
      <c r="H18" s="65"/>
      <c r="I18" s="42"/>
      <c r="J18" s="42"/>
      <c r="K18" s="42"/>
      <c r="L18" s="42"/>
    </row>
    <row r="19" spans="2:34" ht="15" customHeight="1">
      <c r="B19" s="45" t="s">
        <v>240</v>
      </c>
      <c r="C19" s="55"/>
      <c r="D19" s="24" t="s">
        <v>139</v>
      </c>
      <c r="F19" s="24"/>
      <c r="G19" s="24"/>
      <c r="H19" s="24"/>
      <c r="I19" s="24"/>
      <c r="J19" s="24"/>
    </row>
    <row r="20" spans="2:34" ht="15" customHeight="1">
      <c r="B20" s="43" t="s">
        <v>241</v>
      </c>
      <c r="C20" s="24"/>
      <c r="E20" s="24"/>
      <c r="F20" s="24"/>
      <c r="G20" s="24"/>
      <c r="H20" s="24"/>
      <c r="I20" s="24"/>
      <c r="J20" s="24"/>
    </row>
    <row r="21" spans="2:34" ht="15" customHeight="1">
      <c r="B21" s="24" t="s">
        <v>503</v>
      </c>
      <c r="D21" s="24"/>
      <c r="E21" s="24"/>
      <c r="F21" s="24"/>
      <c r="G21" s="24"/>
      <c r="H21" s="24"/>
      <c r="I21" s="24"/>
      <c r="J21" s="24"/>
    </row>
    <row r="22" spans="2:34" ht="15" customHeight="1">
      <c r="B22" s="24" t="s">
        <v>502</v>
      </c>
      <c r="C22" s="24"/>
      <c r="D22" s="24"/>
      <c r="E22" s="24"/>
      <c r="F22" s="24"/>
      <c r="G22" s="24"/>
      <c r="H22" s="24"/>
      <c r="I22" s="24"/>
      <c r="J22" s="24"/>
    </row>
    <row r="23" spans="2:34" ht="15" customHeight="1">
      <c r="B23" s="24"/>
      <c r="C23" s="24"/>
      <c r="D23" s="24"/>
      <c r="E23" s="24"/>
      <c r="F23" s="24"/>
      <c r="G23" s="24"/>
      <c r="H23" s="24"/>
      <c r="I23" s="24"/>
      <c r="J23" s="24"/>
    </row>
    <row r="24" spans="2:34" ht="15" customHeight="1">
      <c r="B24" s="48" t="s">
        <v>212</v>
      </c>
      <c r="C24" s="48"/>
      <c r="E24" s="24"/>
      <c r="F24" s="24"/>
      <c r="G24" s="24"/>
      <c r="H24" s="24"/>
      <c r="I24" s="24"/>
      <c r="J24" s="24"/>
    </row>
    <row r="25" spans="2:34" ht="15" customHeight="1">
      <c r="C25" s="24" t="s">
        <v>207</v>
      </c>
      <c r="E25" s="24"/>
      <c r="F25" s="24"/>
      <c r="G25" s="24"/>
      <c r="H25" s="24"/>
      <c r="I25" s="24"/>
      <c r="J25" s="24"/>
    </row>
    <row r="26" spans="2:34" ht="15" customHeight="1">
      <c r="C26" s="24"/>
      <c r="D26" s="24"/>
      <c r="E26" s="24"/>
      <c r="F26" s="24"/>
      <c r="G26" s="24"/>
      <c r="H26" s="377" t="s">
        <v>163</v>
      </c>
      <c r="I26" s="377"/>
      <c r="J26" s="24"/>
    </row>
    <row r="27" spans="2:34" ht="15" customHeight="1">
      <c r="B27" s="63" t="s">
        <v>140</v>
      </c>
      <c r="C27" s="37" t="s">
        <v>141</v>
      </c>
      <c r="D27" s="62"/>
      <c r="E27" s="27"/>
      <c r="F27" s="27"/>
      <c r="G27" s="51"/>
      <c r="H27" s="77" t="s">
        <v>244</v>
      </c>
      <c r="I27" s="51"/>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row>
    <row r="28" spans="2:34" ht="15" customHeight="1">
      <c r="B28" s="50" t="s">
        <v>209</v>
      </c>
      <c r="C28" s="28" t="s">
        <v>589</v>
      </c>
      <c r="E28" s="24"/>
      <c r="F28" s="24"/>
      <c r="G28" s="29"/>
      <c r="H28" s="78" t="s">
        <v>164</v>
      </c>
      <c r="I28" s="29"/>
      <c r="J28" s="24"/>
    </row>
    <row r="29" spans="2:34" ht="15" customHeight="1">
      <c r="B29" s="50" t="s">
        <v>210</v>
      </c>
      <c r="C29" s="28" t="s">
        <v>208</v>
      </c>
      <c r="D29" s="24"/>
      <c r="E29" s="24"/>
      <c r="F29" s="24"/>
      <c r="G29" s="29"/>
      <c r="H29" s="78" t="s">
        <v>239</v>
      </c>
      <c r="I29" s="29"/>
      <c r="J29" s="24"/>
      <c r="K29" s="24"/>
      <c r="L29" s="24"/>
      <c r="M29" s="24"/>
      <c r="N29" s="24"/>
      <c r="O29" s="24"/>
      <c r="P29" s="24"/>
      <c r="Q29" s="24"/>
      <c r="R29" s="24"/>
      <c r="S29" s="24"/>
      <c r="T29" s="24"/>
      <c r="U29" s="24"/>
      <c r="V29" s="24"/>
      <c r="W29" s="24"/>
      <c r="X29" s="24"/>
      <c r="Y29" s="24"/>
      <c r="Z29" s="24"/>
      <c r="AA29" s="24"/>
      <c r="AB29" s="24"/>
      <c r="AC29" s="24"/>
    </row>
    <row r="30" spans="2:34" ht="15" customHeight="1">
      <c r="B30" s="49" t="s">
        <v>211</v>
      </c>
      <c r="C30" s="52" t="s">
        <v>590</v>
      </c>
      <c r="D30" s="12"/>
      <c r="E30" s="34"/>
      <c r="F30" s="34"/>
      <c r="G30" s="36"/>
      <c r="H30" s="79" t="s">
        <v>165</v>
      </c>
      <c r="I30" s="36"/>
      <c r="J30" s="24"/>
      <c r="K30" s="24"/>
      <c r="L30" s="24"/>
      <c r="M30" s="24"/>
      <c r="N30" s="24"/>
      <c r="O30" s="24"/>
      <c r="P30" s="24"/>
      <c r="Q30" s="24"/>
      <c r="R30" s="24"/>
      <c r="S30" s="24"/>
      <c r="T30" s="24"/>
      <c r="U30" s="24"/>
      <c r="V30" s="24"/>
      <c r="W30" s="24"/>
      <c r="X30" s="24"/>
      <c r="Y30" s="24"/>
      <c r="Z30" s="24"/>
      <c r="AA30" s="24"/>
      <c r="AB30" s="24"/>
      <c r="AC30" s="24"/>
      <c r="AD30" s="24"/>
      <c r="AE30" s="24"/>
      <c r="AF30" s="24"/>
    </row>
    <row r="31" spans="2:34" ht="15" customHeight="1">
      <c r="B31" s="24"/>
      <c r="C31" s="24"/>
      <c r="E31" s="24"/>
      <c r="F31" s="24"/>
      <c r="G31" s="24"/>
      <c r="H31" s="24"/>
      <c r="I31" s="24"/>
      <c r="J31" s="24"/>
    </row>
    <row r="32" spans="2:34" ht="15" customHeight="1">
      <c r="B32" s="45" t="s">
        <v>138</v>
      </c>
      <c r="C32" s="55"/>
      <c r="D32" s="24" t="s">
        <v>139</v>
      </c>
      <c r="E32" s="24"/>
      <c r="F32" s="24"/>
      <c r="G32" s="24"/>
      <c r="I32" s="24"/>
      <c r="J32" s="24"/>
      <c r="K32" s="24"/>
      <c r="L32" s="24"/>
      <c r="M32" s="24"/>
      <c r="N32" s="24"/>
      <c r="O32" s="24"/>
      <c r="P32" s="24"/>
      <c r="Q32" s="24"/>
      <c r="R32" s="24"/>
      <c r="S32" s="24"/>
      <c r="T32" s="24"/>
      <c r="U32" s="24"/>
      <c r="V32" s="24"/>
      <c r="W32" s="24"/>
      <c r="X32" s="24"/>
      <c r="Y32" s="24"/>
    </row>
    <row r="33" spans="2:32" ht="15" customHeight="1">
      <c r="B33" s="43" t="s">
        <v>226</v>
      </c>
      <c r="C33" s="72"/>
      <c r="D33" s="24"/>
      <c r="J33" s="24"/>
      <c r="K33" s="24"/>
      <c r="L33" s="24"/>
      <c r="M33" s="24"/>
      <c r="N33" s="24"/>
      <c r="O33" s="24"/>
      <c r="P33" s="24"/>
      <c r="Q33" s="24"/>
      <c r="R33" s="24"/>
      <c r="S33" s="24"/>
      <c r="T33" s="24"/>
      <c r="U33" s="24"/>
      <c r="V33" s="24"/>
      <c r="W33" s="24"/>
      <c r="X33" s="24"/>
      <c r="Y33" s="24"/>
      <c r="Z33" s="24"/>
      <c r="AA33" s="24"/>
      <c r="AB33" s="24"/>
      <c r="AC33" s="24"/>
      <c r="AD33" s="24"/>
    </row>
    <row r="34" spans="2:32" ht="15" customHeight="1">
      <c r="F34" s="24"/>
      <c r="G34" s="24"/>
      <c r="H34" s="24"/>
      <c r="I34" s="24"/>
      <c r="J34" s="24"/>
    </row>
    <row r="35" spans="2:32" ht="15" customHeight="1">
      <c r="B35" s="84" t="s">
        <v>184</v>
      </c>
      <c r="C35" s="24" t="s">
        <v>142</v>
      </c>
      <c r="D35" s="24"/>
      <c r="F35" s="24"/>
      <c r="G35" s="24"/>
      <c r="H35" s="24"/>
      <c r="J35" s="24"/>
      <c r="K35" s="24"/>
      <c r="L35" s="24"/>
      <c r="M35" s="24"/>
      <c r="N35" s="24"/>
      <c r="O35" s="24"/>
      <c r="P35" s="24"/>
      <c r="Q35" s="24"/>
      <c r="R35" s="24"/>
      <c r="S35" s="24"/>
      <c r="T35" s="24"/>
      <c r="U35" s="24"/>
      <c r="V35" s="24"/>
      <c r="W35" s="24"/>
      <c r="X35" s="24"/>
      <c r="Y35" s="24"/>
    </row>
    <row r="36" spans="2:32" ht="15" customHeight="1">
      <c r="C36" s="24"/>
      <c r="D36" s="24"/>
      <c r="E36" s="24"/>
      <c r="F36" s="24"/>
      <c r="G36" s="24"/>
      <c r="H36" s="24"/>
      <c r="I36" s="24"/>
      <c r="J36" s="24"/>
    </row>
    <row r="37" spans="2:32" ht="15" customHeight="1">
      <c r="B37" s="24" t="s">
        <v>202</v>
      </c>
      <c r="C37" s="25" t="s">
        <v>205</v>
      </c>
      <c r="D37" s="24"/>
      <c r="E37" s="24"/>
      <c r="F37" s="24"/>
      <c r="G37" s="24"/>
      <c r="H37" s="24"/>
      <c r="I37" s="24"/>
      <c r="J37" s="24"/>
    </row>
    <row r="38" spans="2:32" ht="15" customHeight="1">
      <c r="B38" s="24" t="s">
        <v>203</v>
      </c>
      <c r="C38" s="25" t="s">
        <v>204</v>
      </c>
      <c r="D38" s="24"/>
      <c r="E38" s="24"/>
      <c r="F38" s="24"/>
      <c r="I38" s="24"/>
      <c r="J38" s="24"/>
    </row>
    <row r="39" spans="2:32" ht="15" customHeight="1">
      <c r="E39" s="24"/>
      <c r="F39" s="24"/>
      <c r="I39" s="24"/>
      <c r="J39" s="24"/>
    </row>
    <row r="40" spans="2:32" ht="15" customHeight="1">
      <c r="D40" s="24"/>
      <c r="E40" s="24"/>
      <c r="F40" s="24"/>
      <c r="G40" s="24"/>
      <c r="H40" s="24"/>
      <c r="I40" s="24"/>
      <c r="J40" s="24"/>
    </row>
    <row r="41" spans="2:32" ht="14.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row>
    <row r="42" spans="2:32" ht="14.25">
      <c r="J42" s="25"/>
      <c r="K42" s="25"/>
      <c r="L42" s="25"/>
      <c r="M42" s="25"/>
      <c r="N42" s="25"/>
      <c r="O42" s="25"/>
      <c r="P42" s="25"/>
      <c r="Q42" s="25"/>
      <c r="R42" s="25"/>
      <c r="S42" s="25"/>
      <c r="T42" s="25"/>
      <c r="U42" s="25"/>
      <c r="V42" s="25"/>
      <c r="W42" s="25"/>
      <c r="X42" s="25"/>
      <c r="Y42" s="25"/>
      <c r="Z42" s="25"/>
      <c r="AA42" s="25"/>
      <c r="AB42" s="25"/>
    </row>
    <row r="43" spans="2:32" ht="14.25">
      <c r="D43" s="25"/>
      <c r="E43" s="25"/>
      <c r="F43" s="25"/>
      <c r="G43" s="25"/>
      <c r="H43" s="25"/>
      <c r="I43" s="25"/>
      <c r="J43" s="24"/>
    </row>
    <row r="44" spans="2:32">
      <c r="G44" s="24"/>
      <c r="H44" s="24"/>
      <c r="I44" s="24"/>
      <c r="J44" s="24"/>
    </row>
    <row r="45" spans="2:32">
      <c r="C45" s="24"/>
      <c r="D45" s="24"/>
      <c r="E45" s="24"/>
      <c r="F45" s="24"/>
      <c r="G45" s="24"/>
      <c r="H45" s="24"/>
      <c r="I45" s="24"/>
      <c r="J45" s="24"/>
    </row>
    <row r="46" spans="2:32">
      <c r="C46" s="24"/>
      <c r="D46" s="24"/>
      <c r="E46" s="24"/>
      <c r="F46" s="24"/>
      <c r="G46" s="24"/>
      <c r="H46" s="24"/>
      <c r="I46" s="24"/>
      <c r="J46" s="24"/>
    </row>
    <row r="47" spans="2:32">
      <c r="C47" s="24"/>
      <c r="D47" s="24"/>
      <c r="E47" s="24"/>
      <c r="F47" s="24"/>
      <c r="G47" s="24"/>
      <c r="H47" s="24"/>
      <c r="I47" s="24"/>
      <c r="J47" s="24"/>
    </row>
  </sheetData>
  <mergeCells count="4">
    <mergeCell ref="C2:G2"/>
    <mergeCell ref="H26:I26"/>
    <mergeCell ref="C9:H10"/>
    <mergeCell ref="C14:H14"/>
  </mergeCells>
  <phoneticPr fontId="2"/>
  <pageMargins left="0.59055118110236227" right="0.39370078740157483" top="0.98425196850393704" bottom="0.98425196850393704"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6A44B-7B08-4561-83E3-479D90B7126F}">
  <sheetPr>
    <tabColor theme="0" tint="-0.499984740745262"/>
    <pageSetUpPr fitToPage="1"/>
  </sheetPr>
  <dimension ref="B1:O88"/>
  <sheetViews>
    <sheetView topLeftCell="A10" zoomScale="70" zoomScaleNormal="70" workbookViewId="0">
      <selection activeCell="C25" sqref="C24:C25"/>
    </sheetView>
  </sheetViews>
  <sheetFormatPr defaultColWidth="9" defaultRowHeight="13.5"/>
  <cols>
    <col min="1" max="1" width="9" style="179"/>
    <col min="2" max="2" width="33.875" style="179" bestFit="1" customWidth="1"/>
    <col min="3" max="3" width="16.375" style="179" bestFit="1" customWidth="1"/>
    <col min="4" max="4" width="11.25" style="179" customWidth="1"/>
    <col min="5" max="5" width="9" style="179"/>
    <col min="6" max="6" width="16" style="179" customWidth="1"/>
    <col min="7" max="7" width="14.25" style="179" bestFit="1" customWidth="1"/>
    <col min="8" max="8" width="17.125" style="179" customWidth="1"/>
    <col min="9" max="9" width="9" style="179"/>
    <col min="10" max="10" width="20.125" style="179" customWidth="1"/>
    <col min="11" max="12" width="16" style="179" customWidth="1"/>
    <col min="13" max="14" width="9" style="179"/>
    <col min="15" max="15" width="9" style="179" hidden="1" customWidth="1"/>
    <col min="16" max="16384" width="9" style="179"/>
  </cols>
  <sheetData>
    <row r="1" spans="2:15">
      <c r="F1" s="179" t="s">
        <v>477</v>
      </c>
      <c r="J1" s="179" t="s">
        <v>476</v>
      </c>
    </row>
    <row r="2" spans="2:15" ht="43.5" customHeight="1">
      <c r="B2" s="180" t="s">
        <v>475</v>
      </c>
      <c r="C2" s="180" t="s">
        <v>474</v>
      </c>
      <c r="D2" s="180" t="s">
        <v>473</v>
      </c>
      <c r="F2" s="180" t="s">
        <v>296</v>
      </c>
      <c r="G2" s="180" t="s">
        <v>472</v>
      </c>
      <c r="H2" s="199" t="s">
        <v>471</v>
      </c>
      <c r="I2" s="185" t="s">
        <v>470</v>
      </c>
      <c r="J2" s="200" t="s">
        <v>296</v>
      </c>
      <c r="K2" s="180" t="s">
        <v>472</v>
      </c>
      <c r="L2" s="199" t="s">
        <v>471</v>
      </c>
      <c r="M2" s="180" t="s">
        <v>470</v>
      </c>
    </row>
    <row r="3" spans="2:15">
      <c r="B3" s="182" t="s">
        <v>283</v>
      </c>
      <c r="C3" s="198"/>
      <c r="D3" s="195">
        <v>0.5</v>
      </c>
      <c r="F3" s="182" t="s">
        <v>272</v>
      </c>
      <c r="G3" s="181">
        <v>0.38</v>
      </c>
      <c r="H3" s="181">
        <f t="shared" ref="H3:H34" si="0">G3*0.87</f>
        <v>0.3306</v>
      </c>
      <c r="I3" s="185" t="s">
        <v>326</v>
      </c>
      <c r="J3" s="184" t="s">
        <v>272</v>
      </c>
      <c r="K3" s="181">
        <v>0.38</v>
      </c>
      <c r="L3" s="181">
        <f t="shared" ref="L3:L34" si="1">K3*0.87</f>
        <v>0.3306</v>
      </c>
      <c r="M3" s="180" t="s">
        <v>326</v>
      </c>
    </row>
    <row r="4" spans="2:15">
      <c r="B4" s="182" t="s">
        <v>274</v>
      </c>
      <c r="C4" s="195">
        <v>0.59599999999999997</v>
      </c>
      <c r="D4" s="195">
        <v>0.45100000000000001</v>
      </c>
      <c r="F4" s="182" t="s">
        <v>291</v>
      </c>
      <c r="G4" s="181">
        <v>0.38</v>
      </c>
      <c r="H4" s="181">
        <f t="shared" si="0"/>
        <v>0.3306</v>
      </c>
      <c r="I4" s="185" t="s">
        <v>326</v>
      </c>
      <c r="J4" s="186" t="s">
        <v>291</v>
      </c>
      <c r="K4" s="197">
        <v>0.38</v>
      </c>
      <c r="L4" s="197">
        <f t="shared" si="1"/>
        <v>0.3306</v>
      </c>
      <c r="M4" s="196" t="s">
        <v>326</v>
      </c>
    </row>
    <row r="5" spans="2:15">
      <c r="B5" s="182" t="s">
        <v>469</v>
      </c>
      <c r="C5" s="195">
        <v>0.78800000000000003</v>
      </c>
      <c r="D5" s="195">
        <v>0.42499999999999999</v>
      </c>
      <c r="F5" s="182" t="s">
        <v>459</v>
      </c>
      <c r="G5" s="181">
        <v>0.44</v>
      </c>
      <c r="H5" s="181">
        <f t="shared" si="0"/>
        <v>0.38279999999999997</v>
      </c>
      <c r="I5" s="185" t="s">
        <v>326</v>
      </c>
      <c r="J5" s="186" t="s">
        <v>459</v>
      </c>
      <c r="K5" s="197">
        <v>0.44</v>
      </c>
      <c r="L5" s="197">
        <f t="shared" si="1"/>
        <v>0.38279999999999997</v>
      </c>
      <c r="M5" s="196" t="s">
        <v>326</v>
      </c>
    </row>
    <row r="6" spans="2:15">
      <c r="B6" s="182" t="s">
        <v>468</v>
      </c>
      <c r="C6" s="195">
        <v>0.69099999999999995</v>
      </c>
      <c r="D6" s="195">
        <v>0.42699999999999999</v>
      </c>
      <c r="F6" s="182" t="s">
        <v>456</v>
      </c>
      <c r="G6" s="181">
        <v>0.52</v>
      </c>
      <c r="H6" s="181">
        <f t="shared" si="0"/>
        <v>0.45240000000000002</v>
      </c>
      <c r="I6" s="185" t="s">
        <v>326</v>
      </c>
      <c r="J6" s="186" t="s">
        <v>456</v>
      </c>
      <c r="K6" s="197">
        <v>0.52</v>
      </c>
      <c r="L6" s="197">
        <f t="shared" si="1"/>
        <v>0.45240000000000002</v>
      </c>
      <c r="M6" s="196" t="s">
        <v>326</v>
      </c>
    </row>
    <row r="7" spans="2:15">
      <c r="B7" s="182" t="s">
        <v>467</v>
      </c>
      <c r="C7" s="195">
        <v>0.159</v>
      </c>
      <c r="D7" s="195">
        <v>0.47399999999999998</v>
      </c>
      <c r="F7" s="182" t="s">
        <v>466</v>
      </c>
      <c r="G7" s="181">
        <v>0.5</v>
      </c>
      <c r="H7" s="181">
        <f t="shared" si="0"/>
        <v>0.435</v>
      </c>
      <c r="I7" s="185" t="s">
        <v>326</v>
      </c>
      <c r="J7" s="184" t="s">
        <v>285</v>
      </c>
      <c r="K7" s="181">
        <v>0.55000000000000004</v>
      </c>
      <c r="L7" s="181">
        <f t="shared" si="1"/>
        <v>0.47850000000000004</v>
      </c>
      <c r="M7" s="180" t="s">
        <v>326</v>
      </c>
    </row>
    <row r="8" spans="2:15">
      <c r="B8" s="194" t="s">
        <v>278</v>
      </c>
      <c r="C8" s="193">
        <v>0.54200000000000004</v>
      </c>
      <c r="D8" s="193">
        <v>0.49299999999999999</v>
      </c>
      <c r="F8" s="182" t="s">
        <v>465</v>
      </c>
      <c r="G8" s="181">
        <v>0.4</v>
      </c>
      <c r="H8" s="181">
        <f t="shared" si="0"/>
        <v>0.34800000000000003</v>
      </c>
      <c r="I8" s="185" t="s">
        <v>326</v>
      </c>
      <c r="J8" s="184" t="s">
        <v>449</v>
      </c>
      <c r="K8" s="181">
        <v>0.46</v>
      </c>
      <c r="L8" s="181">
        <f t="shared" si="1"/>
        <v>0.4002</v>
      </c>
      <c r="M8" s="180" t="s">
        <v>326</v>
      </c>
    </row>
    <row r="9" spans="2:15">
      <c r="B9" s="192"/>
      <c r="C9" s="191"/>
      <c r="D9" s="191"/>
      <c r="F9" s="182" t="s">
        <v>464</v>
      </c>
      <c r="G9" s="181">
        <v>0.43</v>
      </c>
      <c r="H9" s="181">
        <f t="shared" si="0"/>
        <v>0.37409999999999999</v>
      </c>
      <c r="I9" s="185" t="s">
        <v>326</v>
      </c>
      <c r="J9" s="184" t="s">
        <v>446</v>
      </c>
      <c r="K9" s="181">
        <v>0.47</v>
      </c>
      <c r="L9" s="181">
        <f t="shared" si="1"/>
        <v>0.40889999999999999</v>
      </c>
      <c r="M9" s="180" t="s">
        <v>326</v>
      </c>
    </row>
    <row r="10" spans="2:15">
      <c r="C10" s="190"/>
      <c r="D10" s="190"/>
      <c r="F10" s="182" t="s">
        <v>463</v>
      </c>
      <c r="G10" s="181">
        <v>0.34</v>
      </c>
      <c r="H10" s="181">
        <f t="shared" si="0"/>
        <v>0.29580000000000001</v>
      </c>
      <c r="I10" s="185" t="s">
        <v>326</v>
      </c>
      <c r="J10" s="189" t="s">
        <v>443</v>
      </c>
      <c r="K10" s="181">
        <v>0.51</v>
      </c>
      <c r="L10" s="181">
        <f t="shared" si="1"/>
        <v>0.44369999999999998</v>
      </c>
      <c r="M10" s="180" t="s">
        <v>326</v>
      </c>
      <c r="O10" s="179" t="s">
        <v>462</v>
      </c>
    </row>
    <row r="11" spans="2:15">
      <c r="F11" s="182" t="s">
        <v>461</v>
      </c>
      <c r="G11" s="181">
        <v>0.36</v>
      </c>
      <c r="H11" s="181">
        <f t="shared" si="0"/>
        <v>0.31319999999999998</v>
      </c>
      <c r="I11" s="185" t="s">
        <v>326</v>
      </c>
      <c r="J11" s="184" t="s">
        <v>440</v>
      </c>
      <c r="K11" s="188">
        <v>0.37</v>
      </c>
      <c r="L11" s="181">
        <f t="shared" si="1"/>
        <v>0.32190000000000002</v>
      </c>
      <c r="M11" s="180" t="s">
        <v>326</v>
      </c>
      <c r="O11" s="186" t="s">
        <v>291</v>
      </c>
    </row>
    <row r="12" spans="2:15">
      <c r="F12" s="182" t="s">
        <v>460</v>
      </c>
      <c r="G12" s="181">
        <v>0.45</v>
      </c>
      <c r="H12" s="181">
        <f t="shared" si="0"/>
        <v>0.39150000000000001</v>
      </c>
      <c r="I12" s="185" t="s">
        <v>326</v>
      </c>
      <c r="J12" s="187" t="s">
        <v>437</v>
      </c>
      <c r="K12" s="181">
        <v>0.49</v>
      </c>
      <c r="L12" s="181">
        <f t="shared" si="1"/>
        <v>0.42630000000000001</v>
      </c>
      <c r="M12" s="180" t="s">
        <v>326</v>
      </c>
      <c r="O12" s="186" t="s">
        <v>459</v>
      </c>
    </row>
    <row r="13" spans="2:15">
      <c r="F13" s="182" t="s">
        <v>458</v>
      </c>
      <c r="G13" s="181">
        <v>0.47</v>
      </c>
      <c r="H13" s="181">
        <f t="shared" si="0"/>
        <v>0.40889999999999999</v>
      </c>
      <c r="I13" s="185" t="s">
        <v>326</v>
      </c>
      <c r="J13" s="184" t="s">
        <v>457</v>
      </c>
      <c r="K13" s="181">
        <v>0.47</v>
      </c>
      <c r="L13" s="181">
        <f t="shared" si="1"/>
        <v>0.40889999999999999</v>
      </c>
      <c r="M13" s="180" t="s">
        <v>326</v>
      </c>
      <c r="O13" s="186" t="s">
        <v>456</v>
      </c>
    </row>
    <row r="14" spans="2:15">
      <c r="F14" s="182" t="s">
        <v>455</v>
      </c>
      <c r="G14" s="181">
        <v>0.44</v>
      </c>
      <c r="H14" s="181">
        <f t="shared" si="0"/>
        <v>0.38279999999999997</v>
      </c>
      <c r="I14" s="185" t="s">
        <v>326</v>
      </c>
      <c r="J14" s="184" t="s">
        <v>454</v>
      </c>
      <c r="K14" s="181">
        <v>0.46</v>
      </c>
      <c r="L14" s="181">
        <f t="shared" si="1"/>
        <v>0.4002</v>
      </c>
      <c r="M14" s="180" t="s">
        <v>326</v>
      </c>
      <c r="O14" s="179" t="s">
        <v>272</v>
      </c>
    </row>
    <row r="15" spans="2:15">
      <c r="F15" s="182" t="s">
        <v>453</v>
      </c>
      <c r="G15" s="181">
        <v>0.45</v>
      </c>
      <c r="H15" s="181">
        <f t="shared" si="0"/>
        <v>0.39150000000000001</v>
      </c>
      <c r="I15" s="185" t="s">
        <v>326</v>
      </c>
      <c r="J15" s="184" t="s">
        <v>452</v>
      </c>
      <c r="K15" s="181">
        <v>0.41</v>
      </c>
      <c r="L15" s="181">
        <f t="shared" si="1"/>
        <v>0.35669999999999996</v>
      </c>
      <c r="M15" s="180" t="s">
        <v>326</v>
      </c>
      <c r="O15" s="179" t="s">
        <v>285</v>
      </c>
    </row>
    <row r="16" spans="2:15">
      <c r="F16" s="182" t="s">
        <v>451</v>
      </c>
      <c r="G16" s="181">
        <v>0.54</v>
      </c>
      <c r="H16" s="181">
        <f t="shared" si="0"/>
        <v>0.46980000000000005</v>
      </c>
      <c r="I16" s="185" t="s">
        <v>326</v>
      </c>
      <c r="J16" s="184" t="s">
        <v>450</v>
      </c>
      <c r="K16" s="181">
        <v>0.42</v>
      </c>
      <c r="L16" s="181">
        <f t="shared" si="1"/>
        <v>0.3654</v>
      </c>
      <c r="M16" s="180" t="s">
        <v>326</v>
      </c>
      <c r="O16" s="179" t="s">
        <v>449</v>
      </c>
    </row>
    <row r="17" spans="6:15">
      <c r="F17" s="182" t="s">
        <v>448</v>
      </c>
      <c r="G17" s="181">
        <v>0.49</v>
      </c>
      <c r="H17" s="181">
        <f t="shared" si="0"/>
        <v>0.42630000000000001</v>
      </c>
      <c r="I17" s="185" t="s">
        <v>326</v>
      </c>
      <c r="J17" s="184" t="s">
        <v>447</v>
      </c>
      <c r="K17" s="181">
        <v>0.46</v>
      </c>
      <c r="L17" s="181">
        <f t="shared" si="1"/>
        <v>0.4002</v>
      </c>
      <c r="M17" s="180" t="s">
        <v>326</v>
      </c>
      <c r="O17" s="179" t="s">
        <v>446</v>
      </c>
    </row>
    <row r="18" spans="6:15">
      <c r="F18" s="182" t="s">
        <v>445</v>
      </c>
      <c r="G18" s="181">
        <v>0.5</v>
      </c>
      <c r="H18" s="181">
        <f t="shared" si="0"/>
        <v>0.435</v>
      </c>
      <c r="I18" s="185" t="s">
        <v>326</v>
      </c>
      <c r="J18" s="184" t="s">
        <v>444</v>
      </c>
      <c r="K18" s="181">
        <v>0.71</v>
      </c>
      <c r="L18" s="181">
        <f t="shared" si="1"/>
        <v>0.61769999999999992</v>
      </c>
      <c r="M18" s="180" t="s">
        <v>326</v>
      </c>
      <c r="O18" s="179" t="s">
        <v>443</v>
      </c>
    </row>
    <row r="19" spans="6:15">
      <c r="F19" s="182" t="s">
        <v>442</v>
      </c>
      <c r="G19" s="181">
        <v>0.54</v>
      </c>
      <c r="H19" s="181">
        <f t="shared" si="0"/>
        <v>0.46980000000000005</v>
      </c>
      <c r="I19" s="185" t="s">
        <v>326</v>
      </c>
      <c r="J19" s="184" t="s">
        <v>441</v>
      </c>
      <c r="K19" s="181">
        <v>0.82</v>
      </c>
      <c r="L19" s="181">
        <f t="shared" si="1"/>
        <v>0.71339999999999992</v>
      </c>
      <c r="M19" s="180" t="s">
        <v>326</v>
      </c>
      <c r="O19" s="179" t="s">
        <v>440</v>
      </c>
    </row>
    <row r="20" spans="6:15">
      <c r="F20" s="182" t="s">
        <v>439</v>
      </c>
      <c r="G20" s="181">
        <v>0.42</v>
      </c>
      <c r="H20" s="181">
        <f t="shared" si="0"/>
        <v>0.3654</v>
      </c>
      <c r="I20" s="185" t="s">
        <v>326</v>
      </c>
      <c r="J20" s="184" t="s">
        <v>438</v>
      </c>
      <c r="K20" s="181">
        <v>0.63</v>
      </c>
      <c r="L20" s="181">
        <f t="shared" si="1"/>
        <v>0.54810000000000003</v>
      </c>
      <c r="M20" s="180" t="s">
        <v>326</v>
      </c>
      <c r="O20" s="179" t="s">
        <v>437</v>
      </c>
    </row>
    <row r="21" spans="6:15">
      <c r="F21" s="182" t="s">
        <v>436</v>
      </c>
      <c r="G21" s="181">
        <v>0.51</v>
      </c>
      <c r="H21" s="181">
        <f t="shared" si="0"/>
        <v>0.44369999999999998</v>
      </c>
      <c r="I21" s="185" t="s">
        <v>326</v>
      </c>
      <c r="J21" s="184" t="s">
        <v>435</v>
      </c>
      <c r="K21" s="181">
        <v>0.69</v>
      </c>
      <c r="L21" s="181">
        <f t="shared" si="1"/>
        <v>0.60029999999999994</v>
      </c>
      <c r="M21" s="180" t="s">
        <v>326</v>
      </c>
      <c r="O21" s="179" t="s">
        <v>434</v>
      </c>
    </row>
    <row r="22" spans="6:15">
      <c r="F22" s="182" t="s">
        <v>433</v>
      </c>
      <c r="G22" s="181">
        <v>0.53</v>
      </c>
      <c r="H22" s="181">
        <f t="shared" si="0"/>
        <v>0.46110000000000001</v>
      </c>
      <c r="I22" s="185" t="s">
        <v>326</v>
      </c>
      <c r="J22" s="184" t="s">
        <v>432</v>
      </c>
      <c r="K22" s="181">
        <v>0.45</v>
      </c>
      <c r="L22" s="181">
        <f t="shared" si="1"/>
        <v>0.39150000000000001</v>
      </c>
      <c r="M22" s="180" t="s">
        <v>326</v>
      </c>
      <c r="O22" s="179" t="s">
        <v>431</v>
      </c>
    </row>
    <row r="23" spans="6:15">
      <c r="F23" s="182" t="s">
        <v>430</v>
      </c>
      <c r="G23" s="181">
        <v>0.65</v>
      </c>
      <c r="H23" s="181">
        <f t="shared" si="0"/>
        <v>0.5655</v>
      </c>
      <c r="I23" s="185" t="s">
        <v>326</v>
      </c>
      <c r="J23" s="184" t="s">
        <v>429</v>
      </c>
      <c r="K23" s="181">
        <v>0.46</v>
      </c>
      <c r="L23" s="181">
        <f t="shared" si="1"/>
        <v>0.4002</v>
      </c>
      <c r="M23" s="180" t="s">
        <v>326</v>
      </c>
    </row>
    <row r="24" spans="6:15">
      <c r="F24" s="182" t="s">
        <v>428</v>
      </c>
      <c r="G24" s="181">
        <v>0.52</v>
      </c>
      <c r="H24" s="181">
        <f t="shared" si="0"/>
        <v>0.45240000000000002</v>
      </c>
      <c r="I24" s="185" t="s">
        <v>326</v>
      </c>
      <c r="J24" s="184" t="s">
        <v>427</v>
      </c>
      <c r="K24" s="181">
        <v>0.45</v>
      </c>
      <c r="L24" s="181">
        <f t="shared" si="1"/>
        <v>0.39150000000000001</v>
      </c>
      <c r="M24" s="180" t="s">
        <v>326</v>
      </c>
    </row>
    <row r="25" spans="6:15">
      <c r="F25" s="182" t="s">
        <v>426</v>
      </c>
      <c r="G25" s="181">
        <v>0.67</v>
      </c>
      <c r="H25" s="181">
        <f t="shared" si="0"/>
        <v>0.58290000000000008</v>
      </c>
      <c r="I25" s="185" t="s">
        <v>326</v>
      </c>
      <c r="J25" s="184" t="s">
        <v>425</v>
      </c>
      <c r="K25" s="181">
        <v>0.6</v>
      </c>
      <c r="L25" s="181">
        <f t="shared" si="1"/>
        <v>0.52200000000000002</v>
      </c>
      <c r="M25" s="180" t="s">
        <v>326</v>
      </c>
    </row>
    <row r="26" spans="6:15">
      <c r="F26" s="182" t="s">
        <v>424</v>
      </c>
      <c r="G26" s="181">
        <v>0.56999999999999995</v>
      </c>
      <c r="H26" s="181">
        <f t="shared" si="0"/>
        <v>0.49589999999999995</v>
      </c>
      <c r="I26" s="185" t="s">
        <v>326</v>
      </c>
      <c r="J26" s="184" t="s">
        <v>423</v>
      </c>
      <c r="K26" s="181">
        <v>0.43</v>
      </c>
      <c r="L26" s="181">
        <f t="shared" si="1"/>
        <v>0.37409999999999999</v>
      </c>
      <c r="M26" s="180" t="s">
        <v>326</v>
      </c>
    </row>
    <row r="27" spans="6:15">
      <c r="F27" s="182" t="s">
        <v>422</v>
      </c>
      <c r="G27" s="181">
        <v>0.9</v>
      </c>
      <c r="H27" s="181">
        <f t="shared" si="0"/>
        <v>0.78300000000000003</v>
      </c>
      <c r="I27" s="185" t="s">
        <v>326</v>
      </c>
      <c r="J27" s="184" t="s">
        <v>421</v>
      </c>
      <c r="K27" s="181">
        <v>0.8</v>
      </c>
      <c r="L27" s="181">
        <f t="shared" si="1"/>
        <v>0.69600000000000006</v>
      </c>
      <c r="M27" s="180" t="s">
        <v>326</v>
      </c>
    </row>
    <row r="28" spans="6:15">
      <c r="F28" s="182" t="s">
        <v>420</v>
      </c>
      <c r="G28" s="181">
        <v>0.73</v>
      </c>
      <c r="H28" s="181">
        <f t="shared" si="0"/>
        <v>0.6351</v>
      </c>
      <c r="I28" s="185" t="s">
        <v>326</v>
      </c>
      <c r="J28" s="184" t="s">
        <v>419</v>
      </c>
      <c r="K28" s="181">
        <v>0.44</v>
      </c>
      <c r="L28" s="181">
        <f t="shared" si="1"/>
        <v>0.38279999999999997</v>
      </c>
      <c r="M28" s="180" t="s">
        <v>326</v>
      </c>
    </row>
    <row r="29" spans="6:15">
      <c r="F29" s="182" t="s">
        <v>418</v>
      </c>
      <c r="G29" s="181">
        <v>0.3</v>
      </c>
      <c r="H29" s="181">
        <f t="shared" si="0"/>
        <v>0.26100000000000001</v>
      </c>
      <c r="I29" s="185" t="s">
        <v>326</v>
      </c>
      <c r="J29" s="184" t="s">
        <v>417</v>
      </c>
      <c r="K29" s="181">
        <v>0.16</v>
      </c>
      <c r="L29" s="181">
        <f t="shared" si="1"/>
        <v>0.13919999999999999</v>
      </c>
      <c r="M29" s="180" t="s">
        <v>326</v>
      </c>
    </row>
    <row r="30" spans="6:15">
      <c r="F30" s="182" t="s">
        <v>416</v>
      </c>
      <c r="G30" s="181">
        <v>0.9</v>
      </c>
      <c r="H30" s="181">
        <f t="shared" si="0"/>
        <v>0.78300000000000003</v>
      </c>
      <c r="I30" s="185" t="s">
        <v>326</v>
      </c>
      <c r="J30" s="184" t="s">
        <v>415</v>
      </c>
      <c r="K30" s="181">
        <v>0.56000000000000005</v>
      </c>
      <c r="L30" s="181">
        <f t="shared" si="1"/>
        <v>0.48720000000000002</v>
      </c>
      <c r="M30" s="180" t="s">
        <v>326</v>
      </c>
    </row>
    <row r="31" spans="6:15">
      <c r="F31" s="182" t="s">
        <v>414</v>
      </c>
      <c r="G31" s="181">
        <v>0.5</v>
      </c>
      <c r="H31" s="181">
        <f t="shared" si="0"/>
        <v>0.435</v>
      </c>
      <c r="I31" s="185" t="s">
        <v>326</v>
      </c>
      <c r="J31" s="184" t="s">
        <v>413</v>
      </c>
      <c r="K31" s="181">
        <v>0.39</v>
      </c>
      <c r="L31" s="181">
        <f t="shared" si="1"/>
        <v>0.33929999999999999</v>
      </c>
      <c r="M31" s="180" t="s">
        <v>326</v>
      </c>
    </row>
    <row r="32" spans="6:15">
      <c r="F32" s="182" t="s">
        <v>412</v>
      </c>
      <c r="G32" s="181">
        <v>0.61</v>
      </c>
      <c r="H32" s="181">
        <f t="shared" si="0"/>
        <v>0.53069999999999995</v>
      </c>
      <c r="I32" s="185" t="s">
        <v>326</v>
      </c>
      <c r="J32" s="184" t="s">
        <v>411</v>
      </c>
      <c r="K32" s="181">
        <v>0.76</v>
      </c>
      <c r="L32" s="181">
        <f t="shared" si="1"/>
        <v>0.66120000000000001</v>
      </c>
      <c r="M32" s="180" t="s">
        <v>326</v>
      </c>
    </row>
    <row r="33" spans="6:13">
      <c r="F33" s="182" t="s">
        <v>410</v>
      </c>
      <c r="G33" s="181">
        <v>0.69</v>
      </c>
      <c r="H33" s="181">
        <f t="shared" si="0"/>
        <v>0.60029999999999994</v>
      </c>
      <c r="I33" s="185" t="s">
        <v>326</v>
      </c>
      <c r="J33" s="184" t="s">
        <v>409</v>
      </c>
      <c r="K33" s="181">
        <v>0.6</v>
      </c>
      <c r="L33" s="181">
        <f t="shared" si="1"/>
        <v>0.52200000000000002</v>
      </c>
      <c r="M33" s="180" t="s">
        <v>326</v>
      </c>
    </row>
    <row r="34" spans="6:13">
      <c r="F34" s="182" t="s">
        <v>408</v>
      </c>
      <c r="G34" s="181">
        <v>0.6</v>
      </c>
      <c r="H34" s="181">
        <f t="shared" si="0"/>
        <v>0.52200000000000002</v>
      </c>
      <c r="I34" s="185" t="s">
        <v>326</v>
      </c>
      <c r="J34" s="184" t="s">
        <v>407</v>
      </c>
      <c r="K34" s="181">
        <v>0.69</v>
      </c>
      <c r="L34" s="181">
        <f t="shared" si="1"/>
        <v>0.60029999999999994</v>
      </c>
      <c r="M34" s="180" t="s">
        <v>326</v>
      </c>
    </row>
    <row r="35" spans="6:13">
      <c r="F35" s="182" t="s">
        <v>406</v>
      </c>
      <c r="G35" s="181">
        <v>0.54</v>
      </c>
      <c r="H35" s="181">
        <f t="shared" ref="H35:H66" si="2">G35*0.87</f>
        <v>0.46980000000000005</v>
      </c>
      <c r="I35" s="185" t="s">
        <v>326</v>
      </c>
      <c r="J35" s="184" t="s">
        <v>405</v>
      </c>
      <c r="K35" s="181">
        <v>0.85</v>
      </c>
      <c r="L35" s="181">
        <f t="shared" ref="L35:L66" si="3">K35*0.87</f>
        <v>0.73949999999999994</v>
      </c>
      <c r="M35" s="180" t="s">
        <v>326</v>
      </c>
    </row>
    <row r="36" spans="6:13">
      <c r="F36" s="182" t="s">
        <v>404</v>
      </c>
      <c r="G36" s="181">
        <v>0.61</v>
      </c>
      <c r="H36" s="181">
        <f t="shared" si="2"/>
        <v>0.53069999999999995</v>
      </c>
      <c r="I36" s="185" t="s">
        <v>326</v>
      </c>
      <c r="J36" s="184" t="s">
        <v>403</v>
      </c>
      <c r="K36" s="181">
        <v>0.38</v>
      </c>
      <c r="L36" s="181">
        <f t="shared" si="3"/>
        <v>0.3306</v>
      </c>
      <c r="M36" s="180" t="s">
        <v>326</v>
      </c>
    </row>
    <row r="37" spans="6:13">
      <c r="F37" s="182" t="s">
        <v>402</v>
      </c>
      <c r="G37" s="181">
        <v>0.65</v>
      </c>
      <c r="H37" s="181">
        <f t="shared" si="2"/>
        <v>0.5655</v>
      </c>
      <c r="I37" s="185" t="s">
        <v>326</v>
      </c>
      <c r="J37" s="184" t="s">
        <v>401</v>
      </c>
      <c r="K37" s="181">
        <v>0.65</v>
      </c>
      <c r="L37" s="181">
        <f t="shared" si="3"/>
        <v>0.5655</v>
      </c>
      <c r="M37" s="180" t="s">
        <v>326</v>
      </c>
    </row>
    <row r="38" spans="6:13">
      <c r="F38" s="182" t="s">
        <v>400</v>
      </c>
      <c r="G38" s="181">
        <v>0.69</v>
      </c>
      <c r="H38" s="181">
        <f t="shared" si="2"/>
        <v>0.60029999999999994</v>
      </c>
      <c r="I38" s="185" t="s">
        <v>326</v>
      </c>
      <c r="J38" s="184" t="s">
        <v>399</v>
      </c>
      <c r="K38" s="181">
        <v>0.92</v>
      </c>
      <c r="L38" s="181">
        <f t="shared" si="3"/>
        <v>0.8004</v>
      </c>
      <c r="M38" s="180" t="s">
        <v>326</v>
      </c>
    </row>
    <row r="39" spans="6:13">
      <c r="F39" s="182" t="s">
        <v>398</v>
      </c>
      <c r="G39" s="181">
        <v>0.87</v>
      </c>
      <c r="H39" s="181">
        <f t="shared" si="2"/>
        <v>0.75690000000000002</v>
      </c>
      <c r="I39" s="185" t="s">
        <v>326</v>
      </c>
      <c r="J39" s="184" t="s">
        <v>397</v>
      </c>
      <c r="K39" s="181">
        <v>0.65</v>
      </c>
      <c r="L39" s="181">
        <f t="shared" si="3"/>
        <v>0.5655</v>
      </c>
      <c r="M39" s="180" t="s">
        <v>326</v>
      </c>
    </row>
    <row r="40" spans="6:13">
      <c r="F40" s="182" t="s">
        <v>396</v>
      </c>
      <c r="G40" s="181">
        <v>0.8</v>
      </c>
      <c r="H40" s="181">
        <f t="shared" si="2"/>
        <v>0.69600000000000006</v>
      </c>
      <c r="I40" s="185" t="s">
        <v>326</v>
      </c>
      <c r="J40" s="184" t="s">
        <v>395</v>
      </c>
      <c r="K40" s="181">
        <v>0.47</v>
      </c>
      <c r="L40" s="181">
        <f t="shared" si="3"/>
        <v>0.40889999999999999</v>
      </c>
      <c r="M40" s="180" t="s">
        <v>326</v>
      </c>
    </row>
    <row r="41" spans="6:13">
      <c r="F41" s="182" t="s">
        <v>394</v>
      </c>
      <c r="G41" s="181">
        <v>0.96</v>
      </c>
      <c r="H41" s="181">
        <f t="shared" si="2"/>
        <v>0.83519999999999994</v>
      </c>
      <c r="I41" s="185" t="s">
        <v>326</v>
      </c>
      <c r="J41" s="184" t="s">
        <v>393</v>
      </c>
      <c r="K41" s="181">
        <v>0.96</v>
      </c>
      <c r="L41" s="181">
        <f t="shared" si="3"/>
        <v>0.83519999999999994</v>
      </c>
      <c r="M41" s="180" t="s">
        <v>326</v>
      </c>
    </row>
    <row r="42" spans="6:13">
      <c r="F42" s="182" t="s">
        <v>392</v>
      </c>
      <c r="G42" s="181">
        <v>0.83</v>
      </c>
      <c r="H42" s="181">
        <f t="shared" si="2"/>
        <v>0.72209999999999996</v>
      </c>
      <c r="I42" s="185" t="s">
        <v>326</v>
      </c>
      <c r="J42" s="184" t="s">
        <v>391</v>
      </c>
      <c r="K42" s="181">
        <v>0.34</v>
      </c>
      <c r="L42" s="181">
        <f t="shared" si="3"/>
        <v>0.29580000000000001</v>
      </c>
      <c r="M42" s="180" t="s">
        <v>326</v>
      </c>
    </row>
    <row r="43" spans="6:13">
      <c r="F43" s="182" t="s">
        <v>390</v>
      </c>
      <c r="G43" s="181">
        <v>0.84</v>
      </c>
      <c r="H43" s="181">
        <f t="shared" si="2"/>
        <v>0.73080000000000001</v>
      </c>
      <c r="I43" s="185" t="s">
        <v>326</v>
      </c>
      <c r="J43" s="184" t="s">
        <v>389</v>
      </c>
      <c r="K43" s="181">
        <v>0.85</v>
      </c>
      <c r="L43" s="181">
        <f t="shared" si="3"/>
        <v>0.73949999999999994</v>
      </c>
      <c r="M43" s="180" t="s">
        <v>326</v>
      </c>
    </row>
    <row r="44" spans="6:13">
      <c r="F44" s="182" t="s">
        <v>388</v>
      </c>
      <c r="G44" s="181">
        <v>0.68</v>
      </c>
      <c r="H44" s="181">
        <f t="shared" si="2"/>
        <v>0.59160000000000001</v>
      </c>
      <c r="I44" s="185" t="s">
        <v>326</v>
      </c>
      <c r="J44" s="184" t="s">
        <v>387</v>
      </c>
      <c r="K44" s="181">
        <v>0.82</v>
      </c>
      <c r="L44" s="181">
        <f t="shared" si="3"/>
        <v>0.71339999999999992</v>
      </c>
      <c r="M44" s="180" t="s">
        <v>326</v>
      </c>
    </row>
    <row r="45" spans="6:13">
      <c r="F45" s="182" t="s">
        <v>386</v>
      </c>
      <c r="G45" s="181">
        <v>0.79</v>
      </c>
      <c r="H45" s="181">
        <f t="shared" si="2"/>
        <v>0.68730000000000002</v>
      </c>
      <c r="I45" s="185" t="s">
        <v>326</v>
      </c>
      <c r="J45" s="184" t="s">
        <v>385</v>
      </c>
      <c r="K45" s="181">
        <v>0.87</v>
      </c>
      <c r="L45" s="181">
        <f t="shared" si="3"/>
        <v>0.75690000000000002</v>
      </c>
      <c r="M45" s="180" t="s">
        <v>326</v>
      </c>
    </row>
    <row r="46" spans="6:13">
      <c r="F46" s="182" t="s">
        <v>384</v>
      </c>
      <c r="G46" s="181">
        <v>1.07</v>
      </c>
      <c r="H46" s="181">
        <f t="shared" si="2"/>
        <v>0.93090000000000006</v>
      </c>
      <c r="I46" s="185" t="s">
        <v>326</v>
      </c>
      <c r="J46" s="184" t="s">
        <v>383</v>
      </c>
      <c r="K46" s="181">
        <v>0.83</v>
      </c>
      <c r="L46" s="181">
        <f t="shared" si="3"/>
        <v>0.72209999999999996</v>
      </c>
      <c r="M46" s="180" t="s">
        <v>326</v>
      </c>
    </row>
    <row r="47" spans="6:13">
      <c r="F47" s="182" t="s">
        <v>382</v>
      </c>
      <c r="G47" s="181">
        <v>0.9</v>
      </c>
      <c r="H47" s="181">
        <f t="shared" si="2"/>
        <v>0.78300000000000003</v>
      </c>
      <c r="I47" s="185" t="s">
        <v>326</v>
      </c>
      <c r="J47" s="184" t="s">
        <v>381</v>
      </c>
      <c r="K47" s="181">
        <v>0.65</v>
      </c>
      <c r="L47" s="181">
        <f t="shared" si="3"/>
        <v>0.5655</v>
      </c>
      <c r="M47" s="180" t="s">
        <v>326</v>
      </c>
    </row>
    <row r="48" spans="6:13">
      <c r="F48" s="182" t="s">
        <v>380</v>
      </c>
      <c r="G48" s="181">
        <v>0.52</v>
      </c>
      <c r="H48" s="181">
        <f t="shared" si="2"/>
        <v>0.45240000000000002</v>
      </c>
      <c r="I48" s="185" t="s">
        <v>326</v>
      </c>
      <c r="J48" s="184" t="s">
        <v>379</v>
      </c>
      <c r="K48" s="181">
        <v>0.48</v>
      </c>
      <c r="L48" s="181">
        <f t="shared" si="3"/>
        <v>0.41759999999999997</v>
      </c>
      <c r="M48" s="180" t="s">
        <v>326</v>
      </c>
    </row>
    <row r="49" spans="6:13">
      <c r="F49" s="182" t="s">
        <v>378</v>
      </c>
      <c r="G49" s="181">
        <v>0.53</v>
      </c>
      <c r="H49" s="181">
        <f t="shared" si="2"/>
        <v>0.46110000000000001</v>
      </c>
      <c r="I49" s="185" t="s">
        <v>326</v>
      </c>
      <c r="J49" s="184" t="s">
        <v>377</v>
      </c>
      <c r="K49" s="181">
        <v>0.64</v>
      </c>
      <c r="L49" s="181">
        <f t="shared" si="3"/>
        <v>0.55679999999999996</v>
      </c>
      <c r="M49" s="180" t="s">
        <v>326</v>
      </c>
    </row>
    <row r="50" spans="6:13">
      <c r="F50" s="182" t="s">
        <v>376</v>
      </c>
      <c r="G50" s="181">
        <v>0.45</v>
      </c>
      <c r="H50" s="181">
        <f t="shared" si="2"/>
        <v>0.39150000000000001</v>
      </c>
      <c r="I50" s="185" t="s">
        <v>326</v>
      </c>
      <c r="J50" s="184" t="s">
        <v>375</v>
      </c>
      <c r="K50" s="181">
        <v>0.46</v>
      </c>
      <c r="L50" s="181">
        <f t="shared" si="3"/>
        <v>0.4002</v>
      </c>
      <c r="M50" s="180" t="s">
        <v>326</v>
      </c>
    </row>
    <row r="51" spans="6:13">
      <c r="F51" s="182" t="s">
        <v>374</v>
      </c>
      <c r="G51" s="181">
        <v>0.52</v>
      </c>
      <c r="H51" s="181">
        <f t="shared" si="2"/>
        <v>0.45240000000000002</v>
      </c>
      <c r="I51" s="185" t="s">
        <v>326</v>
      </c>
      <c r="J51" s="184" t="s">
        <v>373</v>
      </c>
      <c r="K51" s="181">
        <v>0.7</v>
      </c>
      <c r="L51" s="181">
        <f t="shared" si="3"/>
        <v>0.60899999999999999</v>
      </c>
      <c r="M51" s="180" t="s">
        <v>326</v>
      </c>
    </row>
    <row r="52" spans="6:13">
      <c r="F52" s="182" t="s">
        <v>372</v>
      </c>
      <c r="G52" s="181">
        <v>0.65</v>
      </c>
      <c r="H52" s="181">
        <f t="shared" si="2"/>
        <v>0.5655</v>
      </c>
      <c r="I52" s="185" t="s">
        <v>326</v>
      </c>
      <c r="J52" s="184" t="s">
        <v>371</v>
      </c>
      <c r="K52" s="181">
        <v>0.64</v>
      </c>
      <c r="L52" s="181">
        <f t="shared" si="3"/>
        <v>0.55679999999999996</v>
      </c>
      <c r="M52" s="180" t="s">
        <v>326</v>
      </c>
    </row>
    <row r="53" spans="6:13">
      <c r="F53" s="182" t="s">
        <v>370</v>
      </c>
      <c r="G53" s="181">
        <v>0.59</v>
      </c>
      <c r="H53" s="181">
        <f t="shared" si="2"/>
        <v>0.51329999999999998</v>
      </c>
      <c r="I53" s="185" t="s">
        <v>326</v>
      </c>
      <c r="J53" s="184" t="s">
        <v>369</v>
      </c>
      <c r="K53" s="181">
        <v>0.4</v>
      </c>
      <c r="L53" s="181">
        <f t="shared" si="3"/>
        <v>0.34800000000000003</v>
      </c>
      <c r="M53" s="180" t="s">
        <v>326</v>
      </c>
    </row>
    <row r="54" spans="6:13">
      <c r="F54" s="182" t="s">
        <v>368</v>
      </c>
      <c r="G54" s="181">
        <v>0.49</v>
      </c>
      <c r="H54" s="181">
        <f t="shared" si="2"/>
        <v>0.42630000000000001</v>
      </c>
      <c r="I54" s="185" t="s">
        <v>326</v>
      </c>
      <c r="J54" s="184" t="s">
        <v>367</v>
      </c>
      <c r="K54" s="181">
        <v>0.76</v>
      </c>
      <c r="L54" s="181">
        <f t="shared" si="3"/>
        <v>0.66120000000000001</v>
      </c>
      <c r="M54" s="180" t="s">
        <v>326</v>
      </c>
    </row>
    <row r="55" spans="6:13">
      <c r="F55" s="182" t="s">
        <v>366</v>
      </c>
      <c r="G55" s="181">
        <v>0.62</v>
      </c>
      <c r="H55" s="181">
        <f t="shared" si="2"/>
        <v>0.53939999999999999</v>
      </c>
      <c r="I55" s="185" t="s">
        <v>326</v>
      </c>
      <c r="J55" s="184" t="s">
        <v>365</v>
      </c>
      <c r="K55" s="181">
        <v>0.49</v>
      </c>
      <c r="L55" s="181">
        <f t="shared" si="3"/>
        <v>0.42630000000000001</v>
      </c>
      <c r="M55" s="180" t="s">
        <v>326</v>
      </c>
    </row>
    <row r="56" spans="6:13">
      <c r="F56" s="182" t="s">
        <v>364</v>
      </c>
      <c r="G56" s="181">
        <v>0.55000000000000004</v>
      </c>
      <c r="H56" s="181">
        <f t="shared" si="2"/>
        <v>0.47850000000000004</v>
      </c>
      <c r="I56" s="185" t="s">
        <v>326</v>
      </c>
      <c r="J56" s="184" t="s">
        <v>363</v>
      </c>
      <c r="K56" s="181">
        <v>0.69</v>
      </c>
      <c r="L56" s="181">
        <f t="shared" si="3"/>
        <v>0.60029999999999994</v>
      </c>
      <c r="M56" s="180" t="s">
        <v>326</v>
      </c>
    </row>
    <row r="57" spans="6:13">
      <c r="F57" s="182" t="s">
        <v>362</v>
      </c>
      <c r="G57" s="181">
        <v>0.53</v>
      </c>
      <c r="H57" s="181">
        <f t="shared" si="2"/>
        <v>0.46110000000000001</v>
      </c>
      <c r="I57" s="185" t="s">
        <v>326</v>
      </c>
      <c r="J57" s="184" t="s">
        <v>361</v>
      </c>
      <c r="K57" s="181">
        <v>0.44</v>
      </c>
      <c r="L57" s="181">
        <f t="shared" si="3"/>
        <v>0.38279999999999997</v>
      </c>
      <c r="M57" s="180" t="s">
        <v>326</v>
      </c>
    </row>
    <row r="58" spans="6:13">
      <c r="F58" s="182" t="s">
        <v>360</v>
      </c>
      <c r="G58" s="181">
        <v>0.75</v>
      </c>
      <c r="H58" s="181">
        <f t="shared" si="2"/>
        <v>0.65249999999999997</v>
      </c>
      <c r="I58" s="185" t="s">
        <v>326</v>
      </c>
      <c r="J58" s="184" t="s">
        <v>359</v>
      </c>
      <c r="K58" s="181">
        <v>0.55000000000000004</v>
      </c>
      <c r="L58" s="181">
        <f t="shared" si="3"/>
        <v>0.47850000000000004</v>
      </c>
      <c r="M58" s="180" t="s">
        <v>326</v>
      </c>
    </row>
    <row r="59" spans="6:13">
      <c r="F59" s="182" t="s">
        <v>358</v>
      </c>
      <c r="G59" s="181">
        <v>0.71</v>
      </c>
      <c r="H59" s="181">
        <f t="shared" si="2"/>
        <v>0.61769999999999992</v>
      </c>
      <c r="I59" s="185" t="s">
        <v>326</v>
      </c>
      <c r="J59" s="184" t="s">
        <v>357</v>
      </c>
      <c r="K59" s="181">
        <v>0.55000000000000004</v>
      </c>
      <c r="L59" s="181">
        <f t="shared" si="3"/>
        <v>0.47850000000000004</v>
      </c>
      <c r="M59" s="180" t="s">
        <v>326</v>
      </c>
    </row>
    <row r="60" spans="6:13">
      <c r="F60" s="182" t="s">
        <v>356</v>
      </c>
      <c r="G60" s="181">
        <v>0.72</v>
      </c>
      <c r="H60" s="181">
        <f t="shared" si="2"/>
        <v>0.62639999999999996</v>
      </c>
      <c r="I60" s="185" t="s">
        <v>326</v>
      </c>
      <c r="J60" s="184" t="s">
        <v>355</v>
      </c>
      <c r="K60" s="181">
        <v>0.7</v>
      </c>
      <c r="L60" s="181">
        <f t="shared" si="3"/>
        <v>0.60899999999999999</v>
      </c>
      <c r="M60" s="180" t="s">
        <v>326</v>
      </c>
    </row>
    <row r="61" spans="6:13">
      <c r="F61" s="182" t="s">
        <v>354</v>
      </c>
      <c r="G61" s="181">
        <v>0.62</v>
      </c>
      <c r="H61" s="181">
        <f t="shared" si="2"/>
        <v>0.53939999999999999</v>
      </c>
      <c r="I61" s="185" t="s">
        <v>326</v>
      </c>
      <c r="J61" s="184" t="s">
        <v>353</v>
      </c>
      <c r="K61" s="181">
        <v>1.21</v>
      </c>
      <c r="L61" s="181">
        <f t="shared" si="3"/>
        <v>1.0527</v>
      </c>
      <c r="M61" s="180" t="s">
        <v>326</v>
      </c>
    </row>
    <row r="62" spans="6:13">
      <c r="F62" s="182" t="s">
        <v>352</v>
      </c>
      <c r="G62" s="181">
        <v>0.49</v>
      </c>
      <c r="H62" s="181">
        <f t="shared" si="2"/>
        <v>0.42630000000000001</v>
      </c>
      <c r="I62" s="185" t="s">
        <v>326</v>
      </c>
      <c r="J62" s="184" t="s">
        <v>351</v>
      </c>
      <c r="K62" s="181">
        <v>0.74</v>
      </c>
      <c r="L62" s="181">
        <f t="shared" si="3"/>
        <v>0.64380000000000004</v>
      </c>
      <c r="M62" s="180" t="s">
        <v>326</v>
      </c>
    </row>
    <row r="63" spans="6:13">
      <c r="F63" s="182" t="s">
        <v>350</v>
      </c>
      <c r="G63" s="181">
        <v>0.42</v>
      </c>
      <c r="H63" s="181">
        <f t="shared" si="2"/>
        <v>0.3654</v>
      </c>
      <c r="I63" s="185" t="s">
        <v>326</v>
      </c>
      <c r="J63" s="184" t="s">
        <v>349</v>
      </c>
      <c r="K63" s="181">
        <v>0.88</v>
      </c>
      <c r="L63" s="181">
        <f t="shared" si="3"/>
        <v>0.76559999999999995</v>
      </c>
      <c r="M63" s="180" t="s">
        <v>326</v>
      </c>
    </row>
    <row r="64" spans="6:13">
      <c r="F64" s="182" t="s">
        <v>348</v>
      </c>
      <c r="G64" s="181">
        <v>0.5</v>
      </c>
      <c r="H64" s="181">
        <f t="shared" si="2"/>
        <v>0.435</v>
      </c>
      <c r="I64" s="185" t="s">
        <v>326</v>
      </c>
      <c r="J64" s="184" t="s">
        <v>347</v>
      </c>
      <c r="K64" s="181">
        <v>0.8</v>
      </c>
      <c r="L64" s="181">
        <f t="shared" si="3"/>
        <v>0.69600000000000006</v>
      </c>
      <c r="M64" s="180" t="s">
        <v>326</v>
      </c>
    </row>
    <row r="65" spans="6:13">
      <c r="F65" s="182" t="s">
        <v>346</v>
      </c>
      <c r="G65" s="181">
        <v>0.63</v>
      </c>
      <c r="H65" s="181">
        <f t="shared" si="2"/>
        <v>0.54810000000000003</v>
      </c>
      <c r="I65" s="185" t="s">
        <v>326</v>
      </c>
      <c r="J65" s="184" t="s">
        <v>345</v>
      </c>
      <c r="K65" s="181">
        <v>0.77</v>
      </c>
      <c r="L65" s="181">
        <f t="shared" si="3"/>
        <v>0.66990000000000005</v>
      </c>
      <c r="M65" s="180" t="s">
        <v>326</v>
      </c>
    </row>
    <row r="66" spans="6:13">
      <c r="F66" s="182" t="s">
        <v>344</v>
      </c>
      <c r="G66" s="181">
        <v>0.69</v>
      </c>
      <c r="H66" s="181">
        <f t="shared" si="2"/>
        <v>0.60029999999999994</v>
      </c>
      <c r="I66" s="185" t="s">
        <v>326</v>
      </c>
      <c r="J66" s="184" t="s">
        <v>343</v>
      </c>
      <c r="K66" s="181">
        <v>0.65</v>
      </c>
      <c r="L66" s="181">
        <f t="shared" si="3"/>
        <v>0.5655</v>
      </c>
      <c r="M66" s="180" t="s">
        <v>326</v>
      </c>
    </row>
    <row r="67" spans="6:13">
      <c r="H67" s="183"/>
      <c r="J67" s="184" t="s">
        <v>342</v>
      </c>
      <c r="K67" s="181">
        <v>0.53</v>
      </c>
      <c r="L67" s="181">
        <f t="shared" ref="L67:L88" si="4">K67*0.87</f>
        <v>0.46110000000000001</v>
      </c>
      <c r="M67" s="180" t="s">
        <v>326</v>
      </c>
    </row>
    <row r="68" spans="6:13">
      <c r="H68" s="183"/>
      <c r="J68" s="184" t="s">
        <v>341</v>
      </c>
      <c r="K68" s="181">
        <v>0.57999999999999996</v>
      </c>
      <c r="L68" s="181">
        <f t="shared" si="4"/>
        <v>0.50459999999999994</v>
      </c>
      <c r="M68" s="180" t="s">
        <v>326</v>
      </c>
    </row>
    <row r="69" spans="6:13">
      <c r="H69" s="183"/>
      <c r="J69" s="184" t="s">
        <v>340</v>
      </c>
      <c r="K69" s="181">
        <v>0.65</v>
      </c>
      <c r="L69" s="181">
        <f t="shared" si="4"/>
        <v>0.5655</v>
      </c>
      <c r="M69" s="180" t="s">
        <v>326</v>
      </c>
    </row>
    <row r="70" spans="6:13">
      <c r="H70" s="183"/>
      <c r="J70" s="182" t="s">
        <v>339</v>
      </c>
      <c r="K70" s="181">
        <v>0.66</v>
      </c>
      <c r="L70" s="181">
        <f t="shared" si="4"/>
        <v>0.57420000000000004</v>
      </c>
      <c r="M70" s="180" t="s">
        <v>326</v>
      </c>
    </row>
    <row r="71" spans="6:13">
      <c r="H71" s="183"/>
      <c r="J71" s="182" t="s">
        <v>338</v>
      </c>
      <c r="K71" s="181">
        <v>0.68</v>
      </c>
      <c r="L71" s="181">
        <f t="shared" si="4"/>
        <v>0.59160000000000001</v>
      </c>
      <c r="M71" s="180" t="s">
        <v>326</v>
      </c>
    </row>
    <row r="72" spans="6:13">
      <c r="H72" s="183"/>
      <c r="J72" s="182" t="s">
        <v>337</v>
      </c>
      <c r="K72" s="181">
        <v>0.4</v>
      </c>
      <c r="L72" s="181">
        <f t="shared" si="4"/>
        <v>0.34800000000000003</v>
      </c>
      <c r="M72" s="180" t="s">
        <v>326</v>
      </c>
    </row>
    <row r="73" spans="6:13">
      <c r="J73" s="182" t="s">
        <v>336</v>
      </c>
      <c r="K73" s="181">
        <v>1.01</v>
      </c>
      <c r="L73" s="181">
        <f t="shared" si="4"/>
        <v>0.87870000000000004</v>
      </c>
      <c r="M73" s="180" t="s">
        <v>326</v>
      </c>
    </row>
    <row r="74" spans="6:13">
      <c r="J74" s="182" t="s">
        <v>335</v>
      </c>
      <c r="K74" s="181">
        <v>0.98</v>
      </c>
      <c r="L74" s="181">
        <f t="shared" si="4"/>
        <v>0.85260000000000002</v>
      </c>
      <c r="M74" s="180" t="s">
        <v>326</v>
      </c>
    </row>
    <row r="75" spans="6:13">
      <c r="J75" s="182" t="s">
        <v>334</v>
      </c>
      <c r="K75" s="181">
        <v>0.98</v>
      </c>
      <c r="L75" s="181">
        <f t="shared" si="4"/>
        <v>0.85260000000000002</v>
      </c>
      <c r="M75" s="180" t="s">
        <v>326</v>
      </c>
    </row>
    <row r="76" spans="6:13">
      <c r="J76" s="182" t="s">
        <v>333</v>
      </c>
      <c r="K76" s="181">
        <v>1.2</v>
      </c>
      <c r="L76" s="181">
        <f t="shared" si="4"/>
        <v>1.044</v>
      </c>
      <c r="M76" s="180" t="s">
        <v>326</v>
      </c>
    </row>
    <row r="77" spans="6:13">
      <c r="J77" s="182" t="s">
        <v>332</v>
      </c>
      <c r="K77" s="181">
        <v>1.2</v>
      </c>
      <c r="L77" s="181">
        <f t="shared" si="4"/>
        <v>1.044</v>
      </c>
      <c r="M77" s="180" t="s">
        <v>326</v>
      </c>
    </row>
    <row r="78" spans="6:13">
      <c r="J78" s="182" t="s">
        <v>331</v>
      </c>
      <c r="K78" s="181">
        <v>0.42</v>
      </c>
      <c r="L78" s="181">
        <f t="shared" si="4"/>
        <v>0.3654</v>
      </c>
      <c r="M78" s="180" t="s">
        <v>326</v>
      </c>
    </row>
    <row r="79" spans="6:13">
      <c r="J79" s="182" t="s">
        <v>330</v>
      </c>
      <c r="K79" s="181">
        <v>1.24</v>
      </c>
      <c r="L79" s="181">
        <f t="shared" si="4"/>
        <v>1.0788</v>
      </c>
      <c r="M79" s="180" t="s">
        <v>326</v>
      </c>
    </row>
    <row r="80" spans="6:13">
      <c r="J80" s="182" t="s">
        <v>329</v>
      </c>
      <c r="K80" s="181">
        <v>0.48</v>
      </c>
      <c r="L80" s="181">
        <f t="shared" si="4"/>
        <v>0.41759999999999997</v>
      </c>
      <c r="M80" s="180" t="s">
        <v>326</v>
      </c>
    </row>
    <row r="81" spans="2:13">
      <c r="J81" s="182" t="s">
        <v>328</v>
      </c>
      <c r="K81" s="181">
        <v>0.38</v>
      </c>
      <c r="L81" s="181">
        <f t="shared" si="4"/>
        <v>0.3306</v>
      </c>
      <c r="M81" s="180" t="s">
        <v>326</v>
      </c>
    </row>
    <row r="82" spans="2:13">
      <c r="J82" s="182" t="s">
        <v>327</v>
      </c>
      <c r="K82" s="181">
        <v>0.75</v>
      </c>
      <c r="L82" s="181">
        <f t="shared" si="4"/>
        <v>0.65249999999999997</v>
      </c>
      <c r="M82" s="180" t="s">
        <v>326</v>
      </c>
    </row>
    <row r="83" spans="2:13">
      <c r="J83" s="182" t="s">
        <v>325</v>
      </c>
      <c r="K83" s="182">
        <v>0.47</v>
      </c>
      <c r="L83" s="181">
        <f t="shared" si="4"/>
        <v>0.40889999999999999</v>
      </c>
      <c r="M83" s="180" t="s">
        <v>320</v>
      </c>
    </row>
    <row r="84" spans="2:13">
      <c r="J84" s="182" t="s">
        <v>324</v>
      </c>
      <c r="K84" s="182">
        <v>0.41</v>
      </c>
      <c r="L84" s="181">
        <f t="shared" si="4"/>
        <v>0.35669999999999996</v>
      </c>
      <c r="M84" s="180" t="s">
        <v>320</v>
      </c>
    </row>
    <row r="85" spans="2:13">
      <c r="B85" s="179" t="s">
        <v>323</v>
      </c>
      <c r="J85" s="182" t="s">
        <v>322</v>
      </c>
      <c r="K85" s="182">
        <v>0.46</v>
      </c>
      <c r="L85" s="181">
        <f t="shared" si="4"/>
        <v>0.4002</v>
      </c>
      <c r="M85" s="180" t="s">
        <v>320</v>
      </c>
    </row>
    <row r="86" spans="2:13">
      <c r="J86" s="182" t="s">
        <v>321</v>
      </c>
      <c r="K86" s="182">
        <v>0.47</v>
      </c>
      <c r="L86" s="181">
        <f t="shared" si="4"/>
        <v>0.40889999999999999</v>
      </c>
      <c r="M86" s="180" t="s">
        <v>320</v>
      </c>
    </row>
    <row r="87" spans="2:13">
      <c r="J87" s="182" t="s">
        <v>319</v>
      </c>
      <c r="K87" s="182">
        <v>0.47</v>
      </c>
      <c r="L87" s="181">
        <f t="shared" si="4"/>
        <v>0.40889999999999999</v>
      </c>
      <c r="M87" s="180" t="s">
        <v>318</v>
      </c>
    </row>
    <row r="88" spans="2:13">
      <c r="J88" s="182" t="s">
        <v>317</v>
      </c>
      <c r="K88" s="182">
        <v>0.56000000000000005</v>
      </c>
      <c r="L88" s="181">
        <f t="shared" si="4"/>
        <v>0.48720000000000002</v>
      </c>
      <c r="M88" s="180" t="s">
        <v>316</v>
      </c>
    </row>
  </sheetData>
  <phoneticPr fontId="2"/>
  <pageMargins left="0.7" right="0.7" top="0.75" bottom="0.75" header="0.3" footer="0.3"/>
  <pageSetup paperSize="9" scale="3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L59"/>
  <sheetViews>
    <sheetView topLeftCell="A25" workbookViewId="0">
      <selection activeCell="I55" sqref="I55:J56"/>
    </sheetView>
  </sheetViews>
  <sheetFormatPr defaultRowHeight="13.5"/>
  <cols>
    <col min="1" max="1" width="3.625" customWidth="1"/>
    <col min="2" max="2" width="13.25" customWidth="1"/>
    <col min="3" max="3" width="7" customWidth="1"/>
    <col min="4" max="4" width="6.5" customWidth="1"/>
    <col min="5" max="5" width="6.625" customWidth="1"/>
    <col min="6" max="7" width="7.625" customWidth="1"/>
    <col min="8" max="8" width="6.75" customWidth="1"/>
    <col min="9" max="9" width="10.5" customWidth="1"/>
    <col min="10" max="10" width="19.375" customWidth="1"/>
    <col min="11" max="11" width="2.5" customWidth="1"/>
    <col min="12" max="12" width="2.125" customWidth="1"/>
  </cols>
  <sheetData>
    <row r="1" spans="1:12">
      <c r="A1" s="24"/>
      <c r="B1" s="311" t="s">
        <v>35</v>
      </c>
      <c r="C1" s="24"/>
      <c r="D1" s="24"/>
      <c r="E1" s="24"/>
      <c r="F1" s="24"/>
      <c r="G1" s="24"/>
      <c r="H1" s="24"/>
      <c r="I1" s="24"/>
      <c r="J1" s="24"/>
      <c r="L1" s="5"/>
    </row>
    <row r="2" spans="1:12" ht="17.25">
      <c r="A2" s="24"/>
      <c r="B2" s="24"/>
      <c r="C2" s="715" t="s">
        <v>136</v>
      </c>
      <c r="D2" s="715"/>
      <c r="E2" s="715"/>
      <c r="F2" s="715"/>
      <c r="G2" s="715"/>
      <c r="H2" s="715"/>
      <c r="I2" s="715"/>
      <c r="J2" s="715"/>
    </row>
    <row r="3" spans="1:12">
      <c r="A3" s="38"/>
      <c r="B3" s="80"/>
      <c r="C3" s="80"/>
      <c r="D3" s="80"/>
      <c r="E3" s="80"/>
      <c r="F3" s="80"/>
      <c r="G3" s="80"/>
      <c r="H3" s="80"/>
      <c r="I3" s="80"/>
      <c r="J3" s="80"/>
    </row>
    <row r="4" spans="1:12">
      <c r="A4" s="38"/>
      <c r="B4" s="716"/>
      <c r="C4" s="717"/>
      <c r="D4" s="717"/>
      <c r="E4" s="717"/>
      <c r="F4" s="717"/>
      <c r="G4" s="717"/>
      <c r="H4" s="717"/>
      <c r="I4" s="717"/>
      <c r="J4" s="718"/>
    </row>
    <row r="5" spans="1:12">
      <c r="A5" s="24"/>
      <c r="B5" s="719"/>
      <c r="C5" s="720"/>
      <c r="D5" s="720"/>
      <c r="E5" s="720"/>
      <c r="F5" s="720"/>
      <c r="G5" s="720"/>
      <c r="H5" s="720"/>
      <c r="I5" s="720"/>
      <c r="J5" s="721"/>
    </row>
    <row r="6" spans="1:12">
      <c r="A6" s="24"/>
      <c r="B6" s="719"/>
      <c r="C6" s="720"/>
      <c r="D6" s="720"/>
      <c r="E6" s="720"/>
      <c r="F6" s="720"/>
      <c r="G6" s="720"/>
      <c r="H6" s="720"/>
      <c r="I6" s="720"/>
      <c r="J6" s="721"/>
    </row>
    <row r="7" spans="1:12">
      <c r="A7" s="24"/>
      <c r="B7" s="719"/>
      <c r="C7" s="720"/>
      <c r="D7" s="720"/>
      <c r="E7" s="720"/>
      <c r="F7" s="720"/>
      <c r="G7" s="720"/>
      <c r="H7" s="720"/>
      <c r="I7" s="720"/>
      <c r="J7" s="721"/>
    </row>
    <row r="8" spans="1:12">
      <c r="A8" s="24"/>
      <c r="B8" s="719"/>
      <c r="C8" s="720"/>
      <c r="D8" s="720"/>
      <c r="E8" s="720"/>
      <c r="F8" s="720"/>
      <c r="G8" s="720"/>
      <c r="H8" s="720"/>
      <c r="I8" s="720"/>
      <c r="J8" s="721"/>
    </row>
    <row r="9" spans="1:12">
      <c r="A9" s="24"/>
      <c r="B9" s="719"/>
      <c r="C9" s="720"/>
      <c r="D9" s="720"/>
      <c r="E9" s="720"/>
      <c r="F9" s="720"/>
      <c r="G9" s="720"/>
      <c r="H9" s="720"/>
      <c r="I9" s="720"/>
      <c r="J9" s="721"/>
    </row>
    <row r="10" spans="1:12">
      <c r="A10" s="24"/>
      <c r="B10" s="719"/>
      <c r="C10" s="720"/>
      <c r="D10" s="720"/>
      <c r="E10" s="720"/>
      <c r="F10" s="720"/>
      <c r="G10" s="720"/>
      <c r="H10" s="720"/>
      <c r="I10" s="720"/>
      <c r="J10" s="721"/>
    </row>
    <row r="11" spans="1:12">
      <c r="A11" s="24"/>
      <c r="B11" s="719"/>
      <c r="C11" s="720"/>
      <c r="D11" s="720"/>
      <c r="E11" s="720"/>
      <c r="F11" s="720"/>
      <c r="G11" s="720"/>
      <c r="H11" s="720"/>
      <c r="I11" s="720"/>
      <c r="J11" s="721"/>
    </row>
    <row r="12" spans="1:12">
      <c r="A12" s="24"/>
      <c r="B12" s="719"/>
      <c r="C12" s="720"/>
      <c r="D12" s="720"/>
      <c r="E12" s="720"/>
      <c r="F12" s="720"/>
      <c r="G12" s="720"/>
      <c r="H12" s="720"/>
      <c r="I12" s="720"/>
      <c r="J12" s="721"/>
    </row>
    <row r="13" spans="1:12">
      <c r="A13" s="24"/>
      <c r="B13" s="719"/>
      <c r="C13" s="720"/>
      <c r="D13" s="720"/>
      <c r="E13" s="720"/>
      <c r="F13" s="720"/>
      <c r="G13" s="720"/>
      <c r="H13" s="720"/>
      <c r="I13" s="720"/>
      <c r="J13" s="721"/>
    </row>
    <row r="14" spans="1:12">
      <c r="A14" s="24"/>
      <c r="B14" s="719"/>
      <c r="C14" s="720"/>
      <c r="D14" s="720"/>
      <c r="E14" s="720"/>
      <c r="F14" s="720"/>
      <c r="G14" s="720"/>
      <c r="H14" s="720"/>
      <c r="I14" s="720"/>
      <c r="J14" s="721"/>
    </row>
    <row r="15" spans="1:12">
      <c r="A15" s="24"/>
      <c r="B15" s="719"/>
      <c r="C15" s="720"/>
      <c r="D15" s="720"/>
      <c r="E15" s="720"/>
      <c r="F15" s="720"/>
      <c r="G15" s="720"/>
      <c r="H15" s="720"/>
      <c r="I15" s="720"/>
      <c r="J15" s="721"/>
    </row>
    <row r="16" spans="1:12">
      <c r="A16" s="24"/>
      <c r="B16" s="719"/>
      <c r="C16" s="720"/>
      <c r="D16" s="720"/>
      <c r="E16" s="720"/>
      <c r="F16" s="720"/>
      <c r="G16" s="720"/>
      <c r="H16" s="720"/>
      <c r="I16" s="720"/>
      <c r="J16" s="721"/>
    </row>
    <row r="17" spans="1:10">
      <c r="A17" s="24"/>
      <c r="B17" s="719"/>
      <c r="C17" s="720"/>
      <c r="D17" s="720"/>
      <c r="E17" s="720"/>
      <c r="F17" s="720"/>
      <c r="G17" s="720"/>
      <c r="H17" s="720"/>
      <c r="I17" s="720"/>
      <c r="J17" s="721"/>
    </row>
    <row r="18" spans="1:10">
      <c r="A18" s="24"/>
      <c r="B18" s="719"/>
      <c r="C18" s="720"/>
      <c r="D18" s="720"/>
      <c r="E18" s="720"/>
      <c r="F18" s="720"/>
      <c r="G18" s="720"/>
      <c r="H18" s="720"/>
      <c r="I18" s="720"/>
      <c r="J18" s="721"/>
    </row>
    <row r="19" spans="1:10">
      <c r="A19" s="24"/>
      <c r="B19" s="719"/>
      <c r="C19" s="720"/>
      <c r="D19" s="720"/>
      <c r="E19" s="720"/>
      <c r="F19" s="720"/>
      <c r="G19" s="720"/>
      <c r="H19" s="720"/>
      <c r="I19" s="720"/>
      <c r="J19" s="721"/>
    </row>
    <row r="20" spans="1:10">
      <c r="A20" s="24"/>
      <c r="B20" s="719"/>
      <c r="C20" s="720"/>
      <c r="D20" s="720"/>
      <c r="E20" s="720"/>
      <c r="F20" s="720"/>
      <c r="G20" s="720"/>
      <c r="H20" s="720"/>
      <c r="I20" s="720"/>
      <c r="J20" s="721"/>
    </row>
    <row r="21" spans="1:10">
      <c r="A21" s="24"/>
      <c r="B21" s="719"/>
      <c r="C21" s="720"/>
      <c r="D21" s="720"/>
      <c r="E21" s="720"/>
      <c r="F21" s="720"/>
      <c r="G21" s="720"/>
      <c r="H21" s="720"/>
      <c r="I21" s="720"/>
      <c r="J21" s="721"/>
    </row>
    <row r="22" spans="1:10">
      <c r="A22" s="24"/>
      <c r="B22" s="719"/>
      <c r="C22" s="720"/>
      <c r="D22" s="720"/>
      <c r="E22" s="720"/>
      <c r="F22" s="720"/>
      <c r="G22" s="720"/>
      <c r="H22" s="720"/>
      <c r="I22" s="720"/>
      <c r="J22" s="721"/>
    </row>
    <row r="23" spans="1:10">
      <c r="A23" s="24"/>
      <c r="B23" s="719"/>
      <c r="C23" s="720"/>
      <c r="D23" s="720"/>
      <c r="E23" s="720"/>
      <c r="F23" s="720"/>
      <c r="G23" s="720"/>
      <c r="H23" s="720"/>
      <c r="I23" s="720"/>
      <c r="J23" s="721"/>
    </row>
    <row r="24" spans="1:10">
      <c r="A24" s="24"/>
      <c r="B24" s="719"/>
      <c r="C24" s="720"/>
      <c r="D24" s="720"/>
      <c r="E24" s="720"/>
      <c r="F24" s="720"/>
      <c r="G24" s="720"/>
      <c r="H24" s="720"/>
      <c r="I24" s="720"/>
      <c r="J24" s="721"/>
    </row>
    <row r="25" spans="1:10">
      <c r="A25" s="24"/>
      <c r="B25" s="719"/>
      <c r="C25" s="720"/>
      <c r="D25" s="720"/>
      <c r="E25" s="720"/>
      <c r="F25" s="720"/>
      <c r="G25" s="720"/>
      <c r="H25" s="720"/>
      <c r="I25" s="720"/>
      <c r="J25" s="721"/>
    </row>
    <row r="26" spans="1:10">
      <c r="A26" s="24"/>
      <c r="B26" s="719"/>
      <c r="C26" s="720"/>
      <c r="D26" s="720"/>
      <c r="E26" s="720"/>
      <c r="F26" s="720"/>
      <c r="G26" s="720"/>
      <c r="H26" s="720"/>
      <c r="I26" s="720"/>
      <c r="J26" s="721"/>
    </row>
    <row r="27" spans="1:10">
      <c r="A27" s="24"/>
      <c r="B27" s="719"/>
      <c r="C27" s="720"/>
      <c r="D27" s="720"/>
      <c r="E27" s="720"/>
      <c r="F27" s="720"/>
      <c r="G27" s="720"/>
      <c r="H27" s="720"/>
      <c r="I27" s="720"/>
      <c r="J27" s="721"/>
    </row>
    <row r="28" spans="1:10">
      <c r="A28" s="24"/>
      <c r="B28" s="719"/>
      <c r="C28" s="720"/>
      <c r="D28" s="720"/>
      <c r="E28" s="720"/>
      <c r="F28" s="720"/>
      <c r="G28" s="720"/>
      <c r="H28" s="720"/>
      <c r="I28" s="720"/>
      <c r="J28" s="721"/>
    </row>
    <row r="29" spans="1:10">
      <c r="A29" s="24"/>
      <c r="B29" s="719"/>
      <c r="C29" s="720"/>
      <c r="D29" s="720"/>
      <c r="E29" s="720"/>
      <c r="F29" s="720"/>
      <c r="G29" s="720"/>
      <c r="H29" s="720"/>
      <c r="I29" s="720"/>
      <c r="J29" s="721"/>
    </row>
    <row r="30" spans="1:10">
      <c r="A30" s="24"/>
      <c r="B30" s="719"/>
      <c r="C30" s="720"/>
      <c r="D30" s="720"/>
      <c r="E30" s="720"/>
      <c r="F30" s="720"/>
      <c r="G30" s="720"/>
      <c r="H30" s="720"/>
      <c r="I30" s="720"/>
      <c r="J30" s="721"/>
    </row>
    <row r="31" spans="1:10">
      <c r="A31" s="24"/>
      <c r="B31" s="719"/>
      <c r="C31" s="720"/>
      <c r="D31" s="720"/>
      <c r="E31" s="720"/>
      <c r="F31" s="720"/>
      <c r="G31" s="720"/>
      <c r="H31" s="720"/>
      <c r="I31" s="720"/>
      <c r="J31" s="721"/>
    </row>
    <row r="32" spans="1:10">
      <c r="A32" s="24"/>
      <c r="B32" s="719"/>
      <c r="C32" s="720"/>
      <c r="D32" s="720"/>
      <c r="E32" s="720"/>
      <c r="F32" s="720"/>
      <c r="G32" s="720"/>
      <c r="H32" s="720"/>
      <c r="I32" s="720"/>
      <c r="J32" s="721"/>
    </row>
    <row r="33" spans="1:10">
      <c r="A33" s="24"/>
      <c r="B33" s="719"/>
      <c r="C33" s="720"/>
      <c r="D33" s="720"/>
      <c r="E33" s="720"/>
      <c r="F33" s="720"/>
      <c r="G33" s="720"/>
      <c r="H33" s="720"/>
      <c r="I33" s="720"/>
      <c r="J33" s="721"/>
    </row>
    <row r="34" spans="1:10">
      <c r="A34" s="24"/>
      <c r="B34" s="719"/>
      <c r="C34" s="720"/>
      <c r="D34" s="720"/>
      <c r="E34" s="720"/>
      <c r="F34" s="720"/>
      <c r="G34" s="720"/>
      <c r="H34" s="720"/>
      <c r="I34" s="720"/>
      <c r="J34" s="721"/>
    </row>
    <row r="35" spans="1:10">
      <c r="A35" s="24"/>
      <c r="B35" s="719"/>
      <c r="C35" s="720"/>
      <c r="D35" s="720"/>
      <c r="E35" s="720"/>
      <c r="F35" s="720"/>
      <c r="G35" s="720"/>
      <c r="H35" s="720"/>
      <c r="I35" s="720"/>
      <c r="J35" s="721"/>
    </row>
    <row r="36" spans="1:10">
      <c r="A36" s="24"/>
      <c r="B36" s="719"/>
      <c r="C36" s="720"/>
      <c r="D36" s="720"/>
      <c r="E36" s="720"/>
      <c r="F36" s="720"/>
      <c r="G36" s="720"/>
      <c r="H36" s="720"/>
      <c r="I36" s="720"/>
      <c r="J36" s="721"/>
    </row>
    <row r="37" spans="1:10">
      <c r="A37" s="24"/>
      <c r="B37" s="719"/>
      <c r="C37" s="720"/>
      <c r="D37" s="720"/>
      <c r="E37" s="720"/>
      <c r="F37" s="720"/>
      <c r="G37" s="720"/>
      <c r="H37" s="720"/>
      <c r="I37" s="720"/>
      <c r="J37" s="721"/>
    </row>
    <row r="38" spans="1:10">
      <c r="A38" s="24"/>
      <c r="B38" s="719"/>
      <c r="C38" s="720"/>
      <c r="D38" s="720"/>
      <c r="E38" s="720"/>
      <c r="F38" s="720"/>
      <c r="G38" s="720"/>
      <c r="H38" s="720"/>
      <c r="I38" s="720"/>
      <c r="J38" s="721"/>
    </row>
    <row r="39" spans="1:10">
      <c r="A39" s="24"/>
      <c r="B39" s="719"/>
      <c r="C39" s="720"/>
      <c r="D39" s="720"/>
      <c r="E39" s="720"/>
      <c r="F39" s="720"/>
      <c r="G39" s="720"/>
      <c r="H39" s="720"/>
      <c r="I39" s="720"/>
      <c r="J39" s="721"/>
    </row>
    <row r="40" spans="1:10">
      <c r="A40" s="24"/>
      <c r="B40" s="719"/>
      <c r="C40" s="720"/>
      <c r="D40" s="720"/>
      <c r="E40" s="720"/>
      <c r="F40" s="720"/>
      <c r="G40" s="720"/>
      <c r="H40" s="720"/>
      <c r="I40" s="720"/>
      <c r="J40" s="721"/>
    </row>
    <row r="41" spans="1:10">
      <c r="A41" s="24"/>
      <c r="B41" s="719"/>
      <c r="C41" s="720"/>
      <c r="D41" s="720"/>
      <c r="E41" s="720"/>
      <c r="F41" s="720"/>
      <c r="G41" s="720"/>
      <c r="H41" s="720"/>
      <c r="I41" s="720"/>
      <c r="J41" s="721"/>
    </row>
    <row r="42" spans="1:10">
      <c r="A42" s="24"/>
      <c r="B42" s="719"/>
      <c r="C42" s="720"/>
      <c r="D42" s="720"/>
      <c r="E42" s="720"/>
      <c r="F42" s="720"/>
      <c r="G42" s="720"/>
      <c r="H42" s="720"/>
      <c r="I42" s="720"/>
      <c r="J42" s="721"/>
    </row>
    <row r="43" spans="1:10">
      <c r="A43" s="24"/>
      <c r="B43" s="719"/>
      <c r="C43" s="720"/>
      <c r="D43" s="720"/>
      <c r="E43" s="720"/>
      <c r="F43" s="720"/>
      <c r="G43" s="720"/>
      <c r="H43" s="720"/>
      <c r="I43" s="720"/>
      <c r="J43" s="721"/>
    </row>
    <row r="44" spans="1:10">
      <c r="A44" s="24"/>
      <c r="B44" s="719"/>
      <c r="C44" s="720"/>
      <c r="D44" s="720"/>
      <c r="E44" s="720"/>
      <c r="F44" s="720"/>
      <c r="G44" s="720"/>
      <c r="H44" s="720"/>
      <c r="I44" s="720"/>
      <c r="J44" s="721"/>
    </row>
    <row r="45" spans="1:10">
      <c r="A45" s="24"/>
      <c r="B45" s="719"/>
      <c r="C45" s="720"/>
      <c r="D45" s="720"/>
      <c r="E45" s="720"/>
      <c r="F45" s="720"/>
      <c r="G45" s="720"/>
      <c r="H45" s="720"/>
      <c r="I45" s="720"/>
      <c r="J45" s="721"/>
    </row>
    <row r="46" spans="1:10">
      <c r="A46" s="24"/>
      <c r="B46" s="719"/>
      <c r="C46" s="720"/>
      <c r="D46" s="720"/>
      <c r="E46" s="720"/>
      <c r="F46" s="720"/>
      <c r="G46" s="720"/>
      <c r="H46" s="720"/>
      <c r="I46" s="720"/>
      <c r="J46" s="721"/>
    </row>
    <row r="47" spans="1:10">
      <c r="A47" s="24"/>
      <c r="B47" s="719"/>
      <c r="C47" s="720"/>
      <c r="D47" s="720"/>
      <c r="E47" s="720"/>
      <c r="F47" s="720"/>
      <c r="G47" s="720"/>
      <c r="H47" s="720"/>
      <c r="I47" s="720"/>
      <c r="J47" s="721"/>
    </row>
    <row r="48" spans="1:10">
      <c r="A48" s="24"/>
      <c r="B48" s="722"/>
      <c r="C48" s="723"/>
      <c r="D48" s="723"/>
      <c r="E48" s="723"/>
      <c r="F48" s="723"/>
      <c r="G48" s="723"/>
      <c r="H48" s="723"/>
      <c r="I48" s="723"/>
      <c r="J48" s="724"/>
    </row>
    <row r="49" spans="1:10">
      <c r="A49" s="24"/>
      <c r="B49" s="212"/>
      <c r="C49" s="24"/>
      <c r="D49" s="24"/>
      <c r="E49" s="24"/>
      <c r="F49" s="24"/>
      <c r="G49" s="24"/>
      <c r="H49" s="24"/>
      <c r="I49" s="24"/>
      <c r="J49" s="24"/>
    </row>
    <row r="50" spans="1:10">
      <c r="A50" s="24"/>
      <c r="B50" s="725" t="s">
        <v>36</v>
      </c>
      <c r="C50" s="726">
        <f>様式第1号!K26</f>
        <v>0</v>
      </c>
      <c r="D50" s="726"/>
      <c r="E50" s="726"/>
      <c r="F50" s="726"/>
      <c r="G50" s="726"/>
      <c r="H50" s="726"/>
      <c r="I50" s="726"/>
      <c r="J50" s="726"/>
    </row>
    <row r="51" spans="1:10">
      <c r="A51" s="24"/>
      <c r="B51" s="725"/>
      <c r="C51" s="726"/>
      <c r="D51" s="726"/>
      <c r="E51" s="726"/>
      <c r="F51" s="726"/>
      <c r="G51" s="726"/>
      <c r="H51" s="726"/>
      <c r="I51" s="726"/>
      <c r="J51" s="726"/>
    </row>
    <row r="52" spans="1:10">
      <c r="A52" s="24"/>
      <c r="B52" s="725"/>
      <c r="C52" s="726"/>
      <c r="D52" s="726"/>
      <c r="E52" s="726"/>
      <c r="F52" s="726"/>
      <c r="G52" s="726"/>
      <c r="H52" s="726"/>
      <c r="I52" s="726"/>
      <c r="J52" s="726"/>
    </row>
    <row r="53" spans="1:10">
      <c r="A53" s="24"/>
      <c r="B53" s="704" t="s">
        <v>37</v>
      </c>
      <c r="C53" s="726">
        <f>様式第1号!X10</f>
        <v>0</v>
      </c>
      <c r="D53" s="726"/>
      <c r="E53" s="726"/>
      <c r="F53" s="726"/>
      <c r="G53" s="726"/>
      <c r="H53" s="726"/>
      <c r="I53" s="726"/>
      <c r="J53" s="726"/>
    </row>
    <row r="54" spans="1:10">
      <c r="A54" s="24"/>
      <c r="B54" s="704"/>
      <c r="C54" s="726"/>
      <c r="D54" s="726"/>
      <c r="E54" s="726"/>
      <c r="F54" s="726"/>
      <c r="G54" s="726"/>
      <c r="H54" s="726"/>
      <c r="I54" s="726"/>
      <c r="J54" s="726"/>
    </row>
    <row r="55" spans="1:10">
      <c r="A55" s="24"/>
      <c r="B55" s="704" t="s">
        <v>38</v>
      </c>
      <c r="C55" s="705" t="s">
        <v>69</v>
      </c>
      <c r="D55" s="707">
        <f>様式第1号!X12</f>
        <v>0</v>
      </c>
      <c r="E55" s="707"/>
      <c r="F55" s="707"/>
      <c r="G55" s="707"/>
      <c r="H55" s="709" t="s">
        <v>89</v>
      </c>
      <c r="I55" s="711">
        <f>様式第1号!Y14</f>
        <v>0</v>
      </c>
      <c r="J55" s="712"/>
    </row>
    <row r="56" spans="1:10">
      <c r="A56" s="24"/>
      <c r="B56" s="704"/>
      <c r="C56" s="706"/>
      <c r="D56" s="708"/>
      <c r="E56" s="708"/>
      <c r="F56" s="708"/>
      <c r="G56" s="708"/>
      <c r="H56" s="710"/>
      <c r="I56" s="713"/>
      <c r="J56" s="714"/>
    </row>
    <row r="57" spans="1:10">
      <c r="A57" s="24"/>
      <c r="B57" s="27"/>
      <c r="C57" s="62"/>
      <c r="D57" s="27"/>
      <c r="E57" s="27"/>
      <c r="F57" s="27"/>
      <c r="G57" s="27"/>
      <c r="H57" s="27"/>
      <c r="I57" s="27"/>
      <c r="J57" s="27"/>
    </row>
    <row r="58" spans="1:10">
      <c r="A58" s="14"/>
      <c r="C58" s="24" t="s">
        <v>39</v>
      </c>
    </row>
    <row r="59" spans="1:10">
      <c r="A59" s="14"/>
    </row>
  </sheetData>
  <mergeCells count="11">
    <mergeCell ref="C2:J2"/>
    <mergeCell ref="B4:J48"/>
    <mergeCell ref="B50:B52"/>
    <mergeCell ref="C50:J52"/>
    <mergeCell ref="B53:B54"/>
    <mergeCell ref="C53:J54"/>
    <mergeCell ref="B55:B56"/>
    <mergeCell ref="C55:C56"/>
    <mergeCell ref="D55:G56"/>
    <mergeCell ref="H55:H56"/>
    <mergeCell ref="I55:J56"/>
  </mergeCells>
  <phoneticPr fontId="2"/>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M55"/>
  <sheetViews>
    <sheetView workbookViewId="0">
      <selection activeCell="AE26" sqref="AE26:AI26"/>
    </sheetView>
  </sheetViews>
  <sheetFormatPr defaultRowHeight="13.5"/>
  <cols>
    <col min="1" max="1" width="2.375" customWidth="1"/>
    <col min="2" max="39" width="2.25" customWidth="1"/>
  </cols>
  <sheetData>
    <row r="1" spans="1:39">
      <c r="A1" s="608" t="s">
        <v>41</v>
      </c>
      <c r="B1" s="608"/>
      <c r="C1" s="608"/>
      <c r="D1" s="608"/>
      <c r="E1" s="608"/>
      <c r="F1" s="608"/>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727"/>
      <c r="AI1" s="727"/>
      <c r="AJ1" s="727"/>
      <c r="AM1" s="24"/>
    </row>
    <row r="2" spans="1:39" ht="14.25">
      <c r="A2" s="24"/>
      <c r="B2" s="7"/>
      <c r="C2" s="615" t="s">
        <v>42</v>
      </c>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24"/>
      <c r="AF2" s="380"/>
      <c r="AG2" s="380"/>
      <c r="AH2" s="380"/>
      <c r="AI2" s="380"/>
      <c r="AJ2" s="380"/>
      <c r="AK2" s="380"/>
      <c r="AL2" s="380"/>
      <c r="AM2" s="24"/>
    </row>
    <row r="3" spans="1:39">
      <c r="A3" s="24"/>
      <c r="B3" s="473" t="s">
        <v>0</v>
      </c>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M3" s="24"/>
    </row>
    <row r="4" spans="1:39">
      <c r="A4" s="24"/>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M4" s="24"/>
    </row>
    <row r="5" spans="1:39">
      <c r="A5" s="24"/>
      <c r="B5" s="728"/>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c r="AM5" s="24"/>
    </row>
    <row r="6" spans="1:39" ht="14.25">
      <c r="A6" s="24"/>
      <c r="B6" s="8"/>
      <c r="C6" s="24"/>
      <c r="D6" s="25"/>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M6" s="24"/>
    </row>
    <row r="7" spans="1:39">
      <c r="A7" s="24"/>
      <c r="B7" s="26" t="s">
        <v>102</v>
      </c>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M7" s="24"/>
    </row>
    <row r="8" spans="1:39">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M8" s="24"/>
    </row>
    <row r="9" spans="1:39">
      <c r="A9" s="24"/>
      <c r="B9" s="26"/>
      <c r="C9" s="23" t="s">
        <v>106</v>
      </c>
      <c r="D9" s="24"/>
      <c r="E9" s="24"/>
      <c r="F9" s="24"/>
      <c r="G9" s="24"/>
      <c r="H9" s="24"/>
      <c r="I9" s="24"/>
      <c r="J9" s="24"/>
      <c r="K9" s="24"/>
      <c r="L9" s="24"/>
      <c r="M9" s="24"/>
      <c r="N9" s="24"/>
      <c r="P9" s="24"/>
      <c r="Q9" s="24"/>
      <c r="R9" s="24"/>
      <c r="S9" s="24"/>
      <c r="T9" s="24"/>
      <c r="U9" s="24"/>
      <c r="V9" s="24"/>
      <c r="W9" s="24"/>
      <c r="X9" s="24"/>
      <c r="Y9" s="24"/>
      <c r="Z9" s="24"/>
      <c r="AA9" s="24"/>
      <c r="AB9" s="24"/>
      <c r="AC9" s="24"/>
      <c r="AD9" s="24"/>
      <c r="AE9" s="24"/>
      <c r="AF9" s="24"/>
      <c r="AG9" s="24"/>
      <c r="AH9" s="24"/>
      <c r="AM9" s="24"/>
    </row>
    <row r="10" spans="1:39">
      <c r="A10" s="24"/>
      <c r="B10" s="26"/>
      <c r="C10" s="24"/>
      <c r="D10" s="24"/>
      <c r="E10" s="24" t="s">
        <v>235</v>
      </c>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M10" s="24"/>
    </row>
    <row r="11" spans="1:39">
      <c r="A11" s="24"/>
      <c r="B11" s="26"/>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M11" s="24"/>
    </row>
    <row r="12" spans="1:39">
      <c r="A12" s="24"/>
      <c r="B12" s="26"/>
      <c r="C12" s="24"/>
      <c r="D12" s="24"/>
      <c r="E12" s="24"/>
      <c r="G12" s="374" t="s">
        <v>170</v>
      </c>
      <c r="H12" s="374"/>
      <c r="I12" s="374"/>
      <c r="J12" s="374"/>
      <c r="K12" s="374"/>
      <c r="L12" s="24"/>
      <c r="M12" s="24"/>
      <c r="N12" s="24"/>
      <c r="P12" s="457" t="s">
        <v>171</v>
      </c>
      <c r="Q12" s="457"/>
      <c r="R12" s="457"/>
      <c r="S12" s="457"/>
      <c r="T12" s="457"/>
      <c r="U12" s="457"/>
      <c r="V12" s="24"/>
      <c r="W12" s="24"/>
      <c r="Y12" s="457" t="s">
        <v>172</v>
      </c>
      <c r="Z12" s="457"/>
      <c r="AA12" s="457"/>
      <c r="AB12" s="457"/>
      <c r="AC12" s="457"/>
      <c r="AD12" s="24"/>
      <c r="AE12" s="24"/>
      <c r="AF12" s="24"/>
      <c r="AG12" s="24"/>
      <c r="AH12" s="24"/>
      <c r="AM12" s="24"/>
    </row>
    <row r="13" spans="1:39">
      <c r="A13" s="24"/>
      <c r="B13" s="26"/>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M13" s="24"/>
    </row>
    <row r="14" spans="1:39">
      <c r="A14" s="24"/>
      <c r="B14" s="26"/>
      <c r="C14" s="58" t="s">
        <v>180</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M14" s="24"/>
    </row>
    <row r="15" spans="1:39">
      <c r="A15" s="24"/>
      <c r="B15" s="26"/>
      <c r="C15" s="24"/>
      <c r="E15" s="457" t="s">
        <v>179</v>
      </c>
      <c r="F15" s="457"/>
      <c r="G15" s="457"/>
      <c r="H15" s="457"/>
      <c r="I15" s="457"/>
      <c r="J15" s="457"/>
      <c r="K15" s="457"/>
      <c r="L15" s="457"/>
      <c r="M15" s="457"/>
      <c r="N15" s="457"/>
      <c r="O15" s="24"/>
      <c r="P15" s="24"/>
      <c r="Q15" s="24"/>
      <c r="R15" s="24"/>
      <c r="S15" s="24"/>
      <c r="T15" s="24"/>
      <c r="U15" s="24"/>
      <c r="V15" s="24"/>
      <c r="W15" s="24"/>
      <c r="X15" s="24"/>
      <c r="Y15" s="24"/>
      <c r="Z15" s="24"/>
      <c r="AA15" s="24"/>
      <c r="AB15" s="24"/>
      <c r="AC15" s="24"/>
      <c r="AD15" s="24"/>
      <c r="AE15" s="24"/>
      <c r="AF15" s="24"/>
      <c r="AG15" s="24"/>
      <c r="AH15" s="24"/>
      <c r="AM15" s="24"/>
    </row>
    <row r="16" spans="1:39">
      <c r="A16" s="24"/>
      <c r="B16" s="26"/>
      <c r="C16" s="24"/>
      <c r="E16" s="24"/>
      <c r="F16" s="730" t="s">
        <v>103</v>
      </c>
      <c r="G16" s="731"/>
      <c r="H16" s="731"/>
      <c r="I16" s="731"/>
      <c r="J16" s="731"/>
      <c r="K16" s="731"/>
      <c r="L16" s="731"/>
      <c r="M16" s="731"/>
      <c r="N16" s="731"/>
      <c r="O16" s="731"/>
      <c r="P16" s="731"/>
      <c r="Q16" s="731"/>
      <c r="R16" s="731"/>
      <c r="S16" s="731"/>
      <c r="T16" s="731"/>
      <c r="U16" s="731"/>
      <c r="V16" s="731"/>
      <c r="W16" s="731"/>
      <c r="X16" s="731"/>
      <c r="Y16" s="731"/>
      <c r="Z16" s="731"/>
      <c r="AA16" s="731"/>
      <c r="AB16" s="731"/>
      <c r="AC16" s="731"/>
      <c r="AD16" s="731"/>
      <c r="AE16" s="731"/>
      <c r="AF16" s="731"/>
      <c r="AG16" s="731"/>
      <c r="AH16" s="731"/>
      <c r="AI16" s="731"/>
      <c r="AJ16" s="732"/>
      <c r="AK16" s="40"/>
      <c r="AM16" s="24"/>
    </row>
    <row r="17" spans="1:39">
      <c r="A17" s="24"/>
      <c r="B17" s="26"/>
      <c r="C17" s="24"/>
      <c r="D17" s="24"/>
      <c r="E17" s="24"/>
      <c r="F17" s="733"/>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734"/>
      <c r="AG17" s="734"/>
      <c r="AH17" s="734"/>
      <c r="AI17" s="734"/>
      <c r="AJ17" s="735"/>
      <c r="AK17" s="40"/>
      <c r="AM17" s="24"/>
    </row>
    <row r="18" spans="1:39">
      <c r="A18" s="24"/>
      <c r="B18" s="26"/>
      <c r="C18" s="24"/>
      <c r="D18" s="24"/>
      <c r="E18" s="24"/>
      <c r="F18" s="736"/>
      <c r="G18" s="737"/>
      <c r="H18" s="737"/>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c r="AI18" s="737"/>
      <c r="AJ18" s="738"/>
      <c r="AK18" s="40"/>
      <c r="AM18" s="24"/>
    </row>
    <row r="19" spans="1:39">
      <c r="A19" s="24"/>
      <c r="B19" s="26"/>
      <c r="C19" s="24"/>
      <c r="E19" s="457" t="s">
        <v>178</v>
      </c>
      <c r="F19" s="457"/>
      <c r="G19" s="457"/>
      <c r="H19" s="457"/>
      <c r="I19" s="457"/>
      <c r="J19" s="457"/>
      <c r="K19" s="457"/>
      <c r="L19" s="457"/>
      <c r="M19" s="457"/>
      <c r="N19" s="24"/>
      <c r="O19" s="24"/>
      <c r="P19" s="24"/>
      <c r="Q19" s="24"/>
      <c r="R19" s="24"/>
      <c r="S19" s="24"/>
      <c r="T19" s="24"/>
      <c r="U19" s="24"/>
      <c r="V19" s="24"/>
      <c r="W19" s="24"/>
      <c r="X19" s="24"/>
      <c r="Y19" s="24"/>
      <c r="Z19" s="24"/>
      <c r="AA19" s="24"/>
      <c r="AB19" s="24"/>
      <c r="AC19" s="24"/>
      <c r="AD19" s="24"/>
      <c r="AE19" s="24"/>
      <c r="AF19" s="24"/>
      <c r="AG19" s="24"/>
      <c r="AH19" s="24"/>
      <c r="AM19" s="24"/>
    </row>
    <row r="20" spans="1:39">
      <c r="A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M20" s="24"/>
    </row>
    <row r="21" spans="1:39">
      <c r="A21" s="24"/>
      <c r="B21" s="26" t="s">
        <v>40</v>
      </c>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M21" s="24"/>
    </row>
    <row r="22" spans="1:39">
      <c r="A22" s="24"/>
      <c r="B22" s="7"/>
      <c r="C22" s="739" t="s">
        <v>107</v>
      </c>
      <c r="D22" s="379"/>
      <c r="E22" s="379"/>
      <c r="F22" s="379"/>
      <c r="G22" s="379"/>
      <c r="H22" s="379"/>
      <c r="I22" s="379"/>
      <c r="J22" s="379"/>
      <c r="K22" s="379"/>
      <c r="L22" s="379"/>
      <c r="M22" s="379"/>
      <c r="N22" s="379"/>
      <c r="O22" s="379"/>
      <c r="P22" s="379"/>
      <c r="Q22" s="379"/>
      <c r="R22" s="379"/>
      <c r="S22" s="24"/>
      <c r="T22" s="24"/>
      <c r="U22" s="24"/>
      <c r="V22" s="24"/>
      <c r="W22" s="24"/>
      <c r="X22" s="24"/>
      <c r="Y22" s="24"/>
      <c r="Z22" s="24"/>
      <c r="AA22" s="24"/>
      <c r="AB22" s="24"/>
      <c r="AC22" s="24"/>
      <c r="AD22" s="24"/>
      <c r="AE22" s="24"/>
      <c r="AF22" s="24"/>
      <c r="AG22" s="24"/>
      <c r="AH22" s="24"/>
      <c r="AM22" s="24"/>
    </row>
    <row r="23" spans="1:39">
      <c r="A23" s="24"/>
      <c r="B23" s="7"/>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M23" s="24"/>
    </row>
    <row r="24" spans="1:39">
      <c r="A24" s="24"/>
      <c r="B24" s="7"/>
      <c r="C24" s="740" t="s">
        <v>223</v>
      </c>
      <c r="D24" s="740"/>
      <c r="E24" s="740"/>
      <c r="F24" s="740"/>
      <c r="G24" s="740"/>
      <c r="H24" s="740"/>
      <c r="I24" s="740"/>
      <c r="J24" s="740"/>
      <c r="K24" s="740"/>
      <c r="L24" s="740"/>
      <c r="M24" s="740"/>
      <c r="N24" s="740"/>
      <c r="O24" s="740"/>
      <c r="P24" s="740"/>
      <c r="Q24" s="24"/>
      <c r="R24" s="24"/>
      <c r="S24" s="24"/>
      <c r="T24" s="24"/>
      <c r="U24" s="24"/>
      <c r="V24" s="24"/>
      <c r="W24" s="24"/>
      <c r="X24" s="24"/>
      <c r="Y24" s="24"/>
      <c r="Z24" s="24"/>
      <c r="AA24" s="24"/>
      <c r="AB24" s="24"/>
      <c r="AC24" s="24"/>
      <c r="AD24" s="24"/>
      <c r="AE24" s="24"/>
      <c r="AF24" s="24"/>
      <c r="AG24" s="24"/>
      <c r="AH24" s="24"/>
      <c r="AM24" s="24"/>
    </row>
    <row r="25" spans="1:39">
      <c r="A25" s="24"/>
      <c r="B25" s="7"/>
      <c r="C25" s="24"/>
      <c r="D25" s="24"/>
      <c r="E25" s="24"/>
      <c r="F25" s="24"/>
      <c r="G25" s="24"/>
      <c r="H25" s="24"/>
      <c r="I25" s="24"/>
      <c r="J25" s="24"/>
      <c r="K25" s="374" t="s">
        <v>222</v>
      </c>
      <c r="L25" s="374"/>
      <c r="M25" s="374"/>
      <c r="N25" s="374"/>
      <c r="O25" s="374"/>
      <c r="P25" s="374"/>
      <c r="Q25" s="374"/>
      <c r="R25" s="374"/>
      <c r="S25" s="374"/>
      <c r="T25" s="374"/>
      <c r="U25" s="374"/>
      <c r="V25" s="374" t="s">
        <v>238</v>
      </c>
      <c r="W25" s="374"/>
      <c r="X25" s="374"/>
      <c r="Y25" s="374"/>
      <c r="Z25" s="374"/>
      <c r="AA25" s="374"/>
      <c r="AB25" s="374"/>
      <c r="AC25" s="374"/>
      <c r="AD25" s="374"/>
      <c r="AE25" s="24"/>
      <c r="AF25" s="24" t="s">
        <v>190</v>
      </c>
      <c r="AG25" s="24"/>
      <c r="AH25" s="24"/>
      <c r="AM25" s="24"/>
    </row>
    <row r="26" spans="1:39" ht="14.25">
      <c r="A26" s="24"/>
      <c r="B26" s="7"/>
      <c r="N26" s="741">
        <f>'様式3号-2'!J45</f>
        <v>0</v>
      </c>
      <c r="O26" s="742"/>
      <c r="P26" s="742"/>
      <c r="Q26" s="742"/>
      <c r="R26" s="742"/>
      <c r="S26" s="742"/>
      <c r="T26" s="743" t="s">
        <v>572</v>
      </c>
      <c r="U26" s="491"/>
      <c r="V26" s="222"/>
      <c r="W26" s="741">
        <f>'様式3号-2'!H45</f>
        <v>0</v>
      </c>
      <c r="X26" s="742"/>
      <c r="Y26" s="742"/>
      <c r="Z26" s="742"/>
      <c r="AA26" s="742"/>
      <c r="AB26" s="744" t="s">
        <v>572</v>
      </c>
      <c r="AC26" s="745"/>
      <c r="AD26" s="205"/>
      <c r="AE26" s="746" t="e">
        <f>N26/W26*100</f>
        <v>#DIV/0!</v>
      </c>
      <c r="AF26" s="746"/>
      <c r="AG26" s="746"/>
      <c r="AH26" s="746"/>
      <c r="AI26" s="747"/>
      <c r="AJ26" t="s">
        <v>191</v>
      </c>
      <c r="AM26" s="24"/>
    </row>
    <row r="27" spans="1:39">
      <c r="A27" s="24"/>
      <c r="B27" s="7"/>
      <c r="C27" s="24"/>
      <c r="D27" s="24"/>
      <c r="L27" s="24"/>
      <c r="M27" s="24"/>
      <c r="N27" s="24"/>
      <c r="O27" s="24"/>
      <c r="P27" s="24"/>
      <c r="Q27" s="24"/>
      <c r="R27" s="24"/>
      <c r="S27" s="24"/>
      <c r="T27" s="24"/>
      <c r="U27" s="24"/>
      <c r="V27" s="24"/>
      <c r="W27" s="24"/>
      <c r="X27" s="24"/>
      <c r="Y27" s="24"/>
      <c r="Z27" s="24"/>
      <c r="AA27" s="24"/>
      <c r="AB27" s="24"/>
      <c r="AC27" s="24"/>
      <c r="AD27" s="24"/>
      <c r="AE27" s="24"/>
      <c r="AF27" s="24"/>
      <c r="AG27" s="24"/>
      <c r="AH27" s="24"/>
      <c r="AM27" s="24"/>
    </row>
    <row r="28" spans="1:39">
      <c r="A28" s="24"/>
      <c r="B28" s="7"/>
      <c r="C28" s="729" t="s">
        <v>1</v>
      </c>
      <c r="D28" s="379"/>
      <c r="E28" s="379"/>
      <c r="F28" s="379"/>
      <c r="G28" s="379"/>
      <c r="H28" s="379"/>
      <c r="I28" s="379"/>
      <c r="J28" s="379"/>
      <c r="K28" s="379"/>
      <c r="L28" s="379"/>
      <c r="M28" s="379"/>
      <c r="N28" s="379"/>
      <c r="O28" s="379"/>
      <c r="P28" s="379"/>
      <c r="Q28" s="379"/>
      <c r="R28" s="379"/>
      <c r="S28" s="379"/>
      <c r="T28" s="379"/>
      <c r="U28" s="379"/>
      <c r="V28" s="379"/>
      <c r="W28" s="379"/>
      <c r="AM28" s="24"/>
    </row>
    <row r="29" spans="1:39">
      <c r="A29" s="24"/>
      <c r="B29" s="7"/>
      <c r="C29" s="24"/>
      <c r="D29" s="24"/>
      <c r="F29" s="457" t="s">
        <v>173</v>
      </c>
      <c r="G29" s="457"/>
      <c r="H29" s="457"/>
      <c r="I29" s="457"/>
      <c r="J29" s="457"/>
      <c r="K29" s="457"/>
      <c r="AM29" s="24"/>
    </row>
    <row r="30" spans="1:39">
      <c r="A30" s="24"/>
      <c r="B30" s="7"/>
      <c r="G30" s="748" t="s">
        <v>169</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50"/>
      <c r="AM30" s="24"/>
    </row>
    <row r="31" spans="1:39">
      <c r="A31" s="24"/>
      <c r="B31" s="7"/>
      <c r="C31" s="24"/>
      <c r="D31" s="24"/>
      <c r="G31" s="751"/>
      <c r="H31" s="752"/>
      <c r="I31" s="752"/>
      <c r="J31" s="752"/>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52"/>
      <c r="AH31" s="752"/>
      <c r="AI31" s="752"/>
      <c r="AJ31" s="753"/>
      <c r="AM31" s="24"/>
    </row>
    <row r="32" spans="1:39">
      <c r="A32" s="24"/>
      <c r="B32" s="24"/>
      <c r="F32" s="740" t="s">
        <v>174</v>
      </c>
      <c r="G32" s="740"/>
      <c r="H32" s="740"/>
      <c r="I32" s="740"/>
      <c r="J32" s="740"/>
      <c r="K32" s="740"/>
      <c r="L32" s="740"/>
      <c r="S32" s="24"/>
      <c r="T32" s="24"/>
      <c r="U32" s="24"/>
      <c r="V32" s="24"/>
      <c r="W32" s="24"/>
      <c r="X32" s="24"/>
      <c r="Y32" s="24"/>
      <c r="Z32" s="24"/>
      <c r="AA32" s="24"/>
      <c r="AB32" s="24"/>
      <c r="AC32" s="24"/>
      <c r="AD32" s="24"/>
      <c r="AE32" s="24"/>
      <c r="AF32" s="24"/>
      <c r="AG32" s="24"/>
      <c r="AH32" s="24"/>
      <c r="AM32" s="24"/>
    </row>
    <row r="33" spans="1:39">
      <c r="A33" s="24"/>
      <c r="B33" s="7"/>
      <c r="C33" s="24"/>
      <c r="D33" s="24"/>
      <c r="L33" s="24"/>
      <c r="M33" s="24"/>
      <c r="N33" s="24"/>
      <c r="O33" s="24"/>
      <c r="P33" s="24"/>
      <c r="Q33" s="24"/>
      <c r="R33" s="24"/>
      <c r="S33" s="24"/>
      <c r="T33" s="24"/>
      <c r="U33" s="24"/>
      <c r="V33" s="24"/>
      <c r="W33" s="24"/>
      <c r="X33" s="24"/>
      <c r="Y33" s="24"/>
      <c r="Z33" s="24"/>
      <c r="AA33" s="24"/>
      <c r="AB33" s="24"/>
      <c r="AC33" s="24"/>
      <c r="AD33" s="24"/>
      <c r="AE33" s="24"/>
      <c r="AF33" s="24"/>
      <c r="AG33" s="24"/>
      <c r="AH33" s="24"/>
      <c r="AM33" s="24"/>
    </row>
    <row r="34" spans="1:39">
      <c r="A34" s="24"/>
      <c r="C34" s="729" t="s">
        <v>2</v>
      </c>
      <c r="D34" s="379"/>
      <c r="E34" s="379"/>
      <c r="F34" s="379"/>
      <c r="G34" s="379"/>
      <c r="H34" s="379"/>
      <c r="I34" s="379"/>
      <c r="J34" s="379"/>
      <c r="K34" s="379"/>
      <c r="L34" s="379"/>
      <c r="M34" s="379"/>
      <c r="N34" s="379"/>
      <c r="O34" s="379"/>
      <c r="P34" s="379"/>
      <c r="Q34" s="379"/>
      <c r="R34" s="379"/>
      <c r="AM34" s="24"/>
    </row>
    <row r="35" spans="1:39">
      <c r="A35" s="24"/>
      <c r="B35" s="7"/>
      <c r="C35" s="24"/>
      <c r="D35" s="24"/>
      <c r="F35" s="740" t="s">
        <v>175</v>
      </c>
      <c r="G35" s="740"/>
      <c r="H35" s="740"/>
      <c r="I35" s="740"/>
      <c r="J35" s="740"/>
      <c r="K35" s="740"/>
      <c r="AM35" s="24"/>
    </row>
    <row r="36" spans="1:39">
      <c r="A36" s="24"/>
      <c r="G36" s="748" t="s">
        <v>169</v>
      </c>
      <c r="H36" s="749"/>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750"/>
      <c r="AM36" s="24"/>
    </row>
    <row r="37" spans="1:39">
      <c r="A37" s="24"/>
      <c r="B37" s="7"/>
      <c r="G37" s="751"/>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3"/>
      <c r="AM37" s="24"/>
    </row>
    <row r="38" spans="1:39">
      <c r="A38" s="24"/>
      <c r="F38" s="740" t="s">
        <v>176</v>
      </c>
      <c r="G38" s="740"/>
      <c r="H38" s="740"/>
      <c r="I38" s="740"/>
      <c r="J38" s="740"/>
      <c r="K38" s="740"/>
      <c r="L38" s="740"/>
      <c r="AM38" s="24"/>
    </row>
    <row r="39" spans="1:39">
      <c r="A39" s="24"/>
      <c r="B39" s="7"/>
      <c r="X39" s="24"/>
      <c r="Y39" s="24"/>
      <c r="Z39" s="24"/>
      <c r="AA39" s="24"/>
      <c r="AB39" s="24"/>
      <c r="AC39" s="24"/>
      <c r="AD39" s="24"/>
      <c r="AE39" s="24"/>
      <c r="AF39" s="24"/>
      <c r="AG39" s="24"/>
      <c r="AH39" s="24"/>
      <c r="AM39" s="24"/>
    </row>
    <row r="40" spans="1:39">
      <c r="A40" s="24"/>
      <c r="B40" s="739" t="s">
        <v>5</v>
      </c>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24"/>
      <c r="AM40" s="24"/>
    </row>
    <row r="41" spans="1:39">
      <c r="A41" s="24"/>
      <c r="B41" s="7"/>
      <c r="C41" s="729" t="s">
        <v>3</v>
      </c>
      <c r="D41" s="379"/>
      <c r="E41" s="379"/>
      <c r="F41" s="379"/>
      <c r="G41" s="379"/>
      <c r="H41" s="379"/>
      <c r="I41" s="379"/>
      <c r="J41" s="379"/>
      <c r="K41" s="379"/>
      <c r="L41" s="379"/>
      <c r="M41" s="379"/>
      <c r="N41" s="379"/>
      <c r="O41" s="379"/>
      <c r="P41" s="379"/>
      <c r="Q41" s="379"/>
      <c r="R41" s="379"/>
      <c r="S41" s="379"/>
      <c r="T41" s="379"/>
      <c r="U41" s="379"/>
      <c r="V41" s="379"/>
      <c r="W41" s="379"/>
      <c r="AM41" s="24"/>
    </row>
    <row r="42" spans="1:39">
      <c r="A42" s="24"/>
      <c r="B42" s="7"/>
      <c r="F42" s="740" t="s">
        <v>177</v>
      </c>
      <c r="G42" s="740"/>
      <c r="H42" s="740"/>
      <c r="I42" s="740"/>
      <c r="J42" s="740"/>
      <c r="K42" s="740"/>
      <c r="AM42" s="24"/>
    </row>
    <row r="43" spans="1:39">
      <c r="A43" s="24"/>
      <c r="B43" s="24"/>
      <c r="G43" s="754" t="s">
        <v>169</v>
      </c>
      <c r="H43" s="755"/>
      <c r="I43" s="755"/>
      <c r="J43" s="755"/>
      <c r="K43" s="755"/>
      <c r="L43" s="755"/>
      <c r="M43" s="755"/>
      <c r="N43" s="755"/>
      <c r="O43" s="755"/>
      <c r="P43" s="755"/>
      <c r="Q43" s="755"/>
      <c r="R43" s="755"/>
      <c r="S43" s="755"/>
      <c r="T43" s="755"/>
      <c r="U43" s="755"/>
      <c r="V43" s="755"/>
      <c r="W43" s="755"/>
      <c r="X43" s="755"/>
      <c r="Y43" s="755"/>
      <c r="Z43" s="755"/>
      <c r="AA43" s="755"/>
      <c r="AB43" s="755"/>
      <c r="AC43" s="755"/>
      <c r="AD43" s="755"/>
      <c r="AE43" s="755"/>
      <c r="AF43" s="755"/>
      <c r="AG43" s="755"/>
      <c r="AH43" s="755"/>
      <c r="AI43" s="755"/>
      <c r="AJ43" s="756"/>
      <c r="AM43" s="24"/>
    </row>
    <row r="44" spans="1:39">
      <c r="A44" s="24"/>
      <c r="B44" s="24"/>
      <c r="G44" s="757"/>
      <c r="H44" s="758"/>
      <c r="I44" s="758"/>
      <c r="J44" s="758"/>
      <c r="K44" s="758"/>
      <c r="L44" s="758"/>
      <c r="M44" s="758"/>
      <c r="N44" s="758"/>
      <c r="O44" s="758"/>
      <c r="P44" s="758"/>
      <c r="Q44" s="758"/>
      <c r="R44" s="758"/>
      <c r="S44" s="758"/>
      <c r="T44" s="758"/>
      <c r="U44" s="758"/>
      <c r="V44" s="758"/>
      <c r="W44" s="758"/>
      <c r="X44" s="758"/>
      <c r="Y44" s="758"/>
      <c r="Z44" s="758"/>
      <c r="AA44" s="758"/>
      <c r="AB44" s="758"/>
      <c r="AC44" s="758"/>
      <c r="AD44" s="758"/>
      <c r="AE44" s="758"/>
      <c r="AF44" s="758"/>
      <c r="AG44" s="758"/>
      <c r="AH44" s="758"/>
      <c r="AI44" s="758"/>
      <c r="AJ44" s="759"/>
      <c r="AM44" s="24"/>
    </row>
    <row r="45" spans="1:39">
      <c r="G45" s="760"/>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c r="AH45" s="761"/>
      <c r="AI45" s="761"/>
      <c r="AJ45" s="762"/>
      <c r="AM45" s="24"/>
    </row>
    <row r="46" spans="1:39">
      <c r="F46" s="740" t="s">
        <v>176</v>
      </c>
      <c r="G46" s="740"/>
      <c r="H46" s="740"/>
      <c r="I46" s="740"/>
      <c r="J46" s="740"/>
      <c r="K46" s="740"/>
      <c r="L46" s="740"/>
      <c r="AM46" s="24"/>
    </row>
    <row r="47" spans="1:39">
      <c r="AM47" s="24"/>
    </row>
    <row r="48" spans="1:39">
      <c r="C48" s="729" t="s">
        <v>108</v>
      </c>
      <c r="D48" s="379"/>
      <c r="E48" s="379"/>
      <c r="F48" s="379"/>
      <c r="G48" s="379"/>
      <c r="H48" s="379"/>
      <c r="I48" s="379"/>
      <c r="J48" s="379"/>
      <c r="K48" s="379"/>
      <c r="L48" s="379"/>
      <c r="M48" s="379"/>
      <c r="N48" s="379"/>
    </row>
    <row r="49" spans="3:36">
      <c r="C49" s="729" t="s">
        <v>4</v>
      </c>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row>
    <row r="51" spans="3:36">
      <c r="F51" s="740" t="s">
        <v>175</v>
      </c>
      <c r="G51" s="740"/>
      <c r="H51" s="740"/>
      <c r="I51" s="740"/>
      <c r="J51" s="740"/>
      <c r="K51" s="740"/>
    </row>
    <row r="52" spans="3:36">
      <c r="G52" s="748" t="s">
        <v>168</v>
      </c>
      <c r="H52" s="749"/>
      <c r="I52" s="749"/>
      <c r="J52" s="749"/>
      <c r="K52" s="749"/>
      <c r="L52" s="749"/>
      <c r="M52" s="749"/>
      <c r="N52" s="749"/>
      <c r="O52" s="749"/>
      <c r="P52" s="749"/>
      <c r="Q52" s="749"/>
      <c r="R52" s="749"/>
      <c r="S52" s="749"/>
      <c r="T52" s="749"/>
      <c r="U52" s="749"/>
      <c r="V52" s="749"/>
      <c r="W52" s="749"/>
      <c r="X52" s="749"/>
      <c r="Y52" s="749"/>
      <c r="Z52" s="749"/>
      <c r="AA52" s="749"/>
      <c r="AB52" s="749"/>
      <c r="AC52" s="749"/>
      <c r="AD52" s="749"/>
      <c r="AE52" s="749"/>
      <c r="AF52" s="749"/>
      <c r="AG52" s="749"/>
      <c r="AH52" s="749"/>
      <c r="AI52" s="749"/>
      <c r="AJ52" s="750"/>
    </row>
    <row r="53" spans="3:36">
      <c r="G53" s="763"/>
      <c r="H53" s="764"/>
      <c r="I53" s="764"/>
      <c r="J53" s="764"/>
      <c r="K53" s="764"/>
      <c r="L53" s="764"/>
      <c r="M53" s="764"/>
      <c r="N53" s="764"/>
      <c r="O53" s="764"/>
      <c r="P53" s="764"/>
      <c r="Q53" s="764"/>
      <c r="R53" s="764"/>
      <c r="S53" s="764"/>
      <c r="T53" s="764"/>
      <c r="U53" s="764"/>
      <c r="V53" s="764"/>
      <c r="W53" s="764"/>
      <c r="X53" s="764"/>
      <c r="Y53" s="764"/>
      <c r="Z53" s="764"/>
      <c r="AA53" s="764"/>
      <c r="AB53" s="764"/>
      <c r="AC53" s="764"/>
      <c r="AD53" s="764"/>
      <c r="AE53" s="764"/>
      <c r="AF53" s="764"/>
      <c r="AG53" s="764"/>
      <c r="AH53" s="764"/>
      <c r="AI53" s="764"/>
      <c r="AJ53" s="765"/>
    </row>
    <row r="54" spans="3:36">
      <c r="G54" s="751"/>
      <c r="H54" s="752"/>
      <c r="I54" s="752"/>
      <c r="J54" s="752"/>
      <c r="K54" s="752"/>
      <c r="L54" s="752"/>
      <c r="M54" s="752"/>
      <c r="N54" s="752"/>
      <c r="O54" s="752"/>
      <c r="P54" s="752"/>
      <c r="Q54" s="752"/>
      <c r="R54" s="752"/>
      <c r="S54" s="752"/>
      <c r="T54" s="752"/>
      <c r="U54" s="752"/>
      <c r="V54" s="752"/>
      <c r="W54" s="752"/>
      <c r="X54" s="752"/>
      <c r="Y54" s="752"/>
      <c r="Z54" s="752"/>
      <c r="AA54" s="752"/>
      <c r="AB54" s="752"/>
      <c r="AC54" s="752"/>
      <c r="AD54" s="752"/>
      <c r="AE54" s="752"/>
      <c r="AF54" s="752"/>
      <c r="AG54" s="752"/>
      <c r="AH54" s="752"/>
      <c r="AI54" s="752"/>
      <c r="AJ54" s="753"/>
    </row>
    <row r="55" spans="3:36">
      <c r="F55" s="740" t="s">
        <v>174</v>
      </c>
      <c r="G55" s="740"/>
      <c r="H55" s="740"/>
      <c r="I55" s="740"/>
      <c r="J55" s="740"/>
      <c r="K55" s="740"/>
      <c r="L55" s="740"/>
    </row>
  </sheetData>
  <mergeCells count="38">
    <mergeCell ref="C48:N48"/>
    <mergeCell ref="C49:AD49"/>
    <mergeCell ref="F51:K51"/>
    <mergeCell ref="G52:AJ54"/>
    <mergeCell ref="F55:L55"/>
    <mergeCell ref="F46:L46"/>
    <mergeCell ref="F29:K29"/>
    <mergeCell ref="G30:AJ31"/>
    <mergeCell ref="F32:L32"/>
    <mergeCell ref="C34:R34"/>
    <mergeCell ref="F35:K35"/>
    <mergeCell ref="G36:AJ37"/>
    <mergeCell ref="F38:L38"/>
    <mergeCell ref="B40:AG40"/>
    <mergeCell ref="C41:W41"/>
    <mergeCell ref="F42:K42"/>
    <mergeCell ref="G43:AJ45"/>
    <mergeCell ref="C28:W28"/>
    <mergeCell ref="E15:N15"/>
    <mergeCell ref="F16:AJ18"/>
    <mergeCell ref="E19:M19"/>
    <mergeCell ref="C22:R22"/>
    <mergeCell ref="C24:P24"/>
    <mergeCell ref="K25:U25"/>
    <mergeCell ref="V25:AD25"/>
    <mergeCell ref="N26:S26"/>
    <mergeCell ref="T26:U26"/>
    <mergeCell ref="W26:AA26"/>
    <mergeCell ref="AB26:AC26"/>
    <mergeCell ref="AE26:AI26"/>
    <mergeCell ref="G12:K12"/>
    <mergeCell ref="P12:U12"/>
    <mergeCell ref="Y12:AC12"/>
    <mergeCell ref="A1:F1"/>
    <mergeCell ref="AH1:AJ1"/>
    <mergeCell ref="C2:AD2"/>
    <mergeCell ref="AF2:AL2"/>
    <mergeCell ref="B3:AH5"/>
  </mergeCells>
  <phoneticPr fontId="2"/>
  <dataValidations count="1">
    <dataValidation type="list" allowBlank="1" showInputMessage="1" showErrorMessage="1" sqref="AA24" xr:uid="{00000000-0002-0000-0B00-000000000000}">
      <formula1>"○,"</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xdr:col>
                    <xdr:colOff>152400</xdr:colOff>
                    <xdr:row>10</xdr:row>
                    <xdr:rowOff>152400</xdr:rowOff>
                  </from>
                  <to>
                    <xdr:col>6</xdr:col>
                    <xdr:colOff>114300</xdr:colOff>
                    <xdr:row>12</xdr:row>
                    <xdr:rowOff>19050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13</xdr:col>
                    <xdr:colOff>161925</xdr:colOff>
                    <xdr:row>10</xdr:row>
                    <xdr:rowOff>142875</xdr:rowOff>
                  </from>
                  <to>
                    <xdr:col>15</xdr:col>
                    <xdr:colOff>123825</xdr:colOff>
                    <xdr:row>12</xdr:row>
                    <xdr:rowOff>9525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22</xdr:col>
                    <xdr:colOff>161925</xdr:colOff>
                    <xdr:row>10</xdr:row>
                    <xdr:rowOff>161925</xdr:rowOff>
                  </from>
                  <to>
                    <xdr:col>24</xdr:col>
                    <xdr:colOff>123825</xdr:colOff>
                    <xdr:row>12</xdr:row>
                    <xdr:rowOff>28575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161925</xdr:colOff>
                    <xdr:row>17</xdr:row>
                    <xdr:rowOff>161925</xdr:rowOff>
                  </from>
                  <to>
                    <xdr:col>4</xdr:col>
                    <xdr:colOff>123825</xdr:colOff>
                    <xdr:row>19</xdr:row>
                    <xdr:rowOff>28575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161925</xdr:colOff>
                    <xdr:row>13</xdr:row>
                    <xdr:rowOff>161925</xdr:rowOff>
                  </from>
                  <to>
                    <xdr:col>4</xdr:col>
                    <xdr:colOff>123825</xdr:colOff>
                    <xdr:row>15</xdr:row>
                    <xdr:rowOff>28575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3</xdr:col>
                    <xdr:colOff>152400</xdr:colOff>
                    <xdr:row>27</xdr:row>
                    <xdr:rowOff>152400</xdr:rowOff>
                  </from>
                  <to>
                    <xdr:col>5</xdr:col>
                    <xdr:colOff>114300</xdr:colOff>
                    <xdr:row>29</xdr:row>
                    <xdr:rowOff>19050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3</xdr:col>
                    <xdr:colOff>142875</xdr:colOff>
                    <xdr:row>34</xdr:row>
                    <xdr:rowOff>9525</xdr:rowOff>
                  </from>
                  <to>
                    <xdr:col>5</xdr:col>
                    <xdr:colOff>104775</xdr:colOff>
                    <xdr:row>35</xdr:row>
                    <xdr:rowOff>47625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3</xdr:col>
                    <xdr:colOff>161925</xdr:colOff>
                    <xdr:row>37</xdr:row>
                    <xdr:rowOff>19050</xdr:rowOff>
                  </from>
                  <to>
                    <xdr:col>5</xdr:col>
                    <xdr:colOff>123825</xdr:colOff>
                    <xdr:row>38</xdr:row>
                    <xdr:rowOff>57150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3</xdr:col>
                    <xdr:colOff>142875</xdr:colOff>
                    <xdr:row>40</xdr:row>
                    <xdr:rowOff>152400</xdr:rowOff>
                  </from>
                  <to>
                    <xdr:col>5</xdr:col>
                    <xdr:colOff>104775</xdr:colOff>
                    <xdr:row>42</xdr:row>
                    <xdr:rowOff>19050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3</xdr:col>
                    <xdr:colOff>142875</xdr:colOff>
                    <xdr:row>49</xdr:row>
                    <xdr:rowOff>152400</xdr:rowOff>
                  </from>
                  <to>
                    <xdr:col>5</xdr:col>
                    <xdr:colOff>104775</xdr:colOff>
                    <xdr:row>51</xdr:row>
                    <xdr:rowOff>19050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3</xdr:col>
                    <xdr:colOff>152400</xdr:colOff>
                    <xdr:row>44</xdr:row>
                    <xdr:rowOff>161925</xdr:rowOff>
                  </from>
                  <to>
                    <xdr:col>5</xdr:col>
                    <xdr:colOff>114300</xdr:colOff>
                    <xdr:row>46</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3</xdr:col>
                    <xdr:colOff>152400</xdr:colOff>
                    <xdr:row>53</xdr:row>
                    <xdr:rowOff>161925</xdr:rowOff>
                  </from>
                  <to>
                    <xdr:col>5</xdr:col>
                    <xdr:colOff>114300</xdr:colOff>
                    <xdr:row>55</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3</xdr:col>
                    <xdr:colOff>152400</xdr:colOff>
                    <xdr:row>30</xdr:row>
                    <xdr:rowOff>152400</xdr:rowOff>
                  </from>
                  <to>
                    <xdr:col>5</xdr:col>
                    <xdr:colOff>114300</xdr:colOff>
                    <xdr:row>32</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O48"/>
  <sheetViews>
    <sheetView zoomScaleNormal="100" workbookViewId="0">
      <selection activeCell="C10" sqref="C10:AM13"/>
    </sheetView>
  </sheetViews>
  <sheetFormatPr defaultRowHeight="13.5"/>
  <cols>
    <col min="1" max="41" width="2.25" customWidth="1"/>
  </cols>
  <sheetData>
    <row r="1" spans="1:41">
      <c r="A1" s="24"/>
      <c r="B1" s="608" t="s">
        <v>6</v>
      </c>
      <c r="C1" s="608"/>
      <c r="D1" s="608"/>
      <c r="E1" s="608"/>
      <c r="F1" s="608"/>
      <c r="G1" s="608"/>
      <c r="H1" s="608"/>
      <c r="I1" s="24"/>
      <c r="J1" s="24"/>
      <c r="K1" s="24"/>
      <c r="L1" s="24"/>
      <c r="M1" s="24"/>
      <c r="N1" s="24"/>
      <c r="O1" s="24"/>
      <c r="P1" s="24"/>
      <c r="Q1" s="24"/>
      <c r="R1" s="24"/>
      <c r="S1" s="24"/>
      <c r="T1" s="24"/>
      <c r="U1" s="24"/>
      <c r="V1" s="24"/>
      <c r="W1" s="24"/>
      <c r="X1" s="24"/>
      <c r="Y1" s="24"/>
      <c r="Z1" s="24"/>
      <c r="AA1" s="24"/>
      <c r="AB1" s="24"/>
      <c r="AC1" s="24"/>
      <c r="AD1" s="24"/>
      <c r="AE1" s="24"/>
      <c r="AF1" s="24"/>
      <c r="AG1" s="24"/>
      <c r="AH1" s="727"/>
      <c r="AI1" s="727"/>
      <c r="AJ1" s="727"/>
      <c r="AK1" s="727"/>
      <c r="AL1" s="24"/>
      <c r="AM1" s="24"/>
      <c r="AN1" s="24"/>
      <c r="AO1" s="24"/>
    </row>
    <row r="2" spans="1:41" ht="16.5">
      <c r="A2" s="24"/>
      <c r="B2" s="24"/>
      <c r="C2" s="24"/>
      <c r="D2" s="24"/>
      <c r="E2" s="24"/>
      <c r="F2" s="24"/>
      <c r="G2" s="24"/>
      <c r="H2" s="24"/>
      <c r="I2" s="24"/>
      <c r="J2" s="24"/>
      <c r="K2" s="24"/>
      <c r="L2" s="24"/>
      <c r="M2" s="24"/>
      <c r="N2" s="766" t="s">
        <v>7</v>
      </c>
      <c r="O2" s="766"/>
      <c r="P2" s="766"/>
      <c r="Q2" s="766"/>
      <c r="R2" s="766"/>
      <c r="S2" s="766"/>
      <c r="T2" s="766"/>
      <c r="U2" s="766"/>
      <c r="V2" s="766"/>
      <c r="W2" s="766"/>
      <c r="X2" s="46"/>
      <c r="Y2" s="46"/>
      <c r="Z2" s="46"/>
      <c r="AA2" s="46"/>
      <c r="AB2" s="24"/>
      <c r="AC2" s="24"/>
      <c r="AD2" s="380"/>
      <c r="AE2" s="380"/>
      <c r="AF2" s="380"/>
      <c r="AG2" s="380"/>
      <c r="AH2" s="380"/>
      <c r="AI2" s="380"/>
      <c r="AJ2" s="380"/>
      <c r="AK2" s="380"/>
      <c r="AL2" s="380"/>
      <c r="AM2" s="380"/>
      <c r="AN2" s="380"/>
      <c r="AO2" s="380"/>
    </row>
    <row r="3" spans="1:41">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row>
    <row r="4" spans="1:41">
      <c r="A4" s="24"/>
      <c r="B4" s="470" t="s">
        <v>483</v>
      </c>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470"/>
      <c r="AN4" s="10"/>
      <c r="AO4" s="10"/>
    </row>
    <row r="5" spans="1:41">
      <c r="A5" s="24"/>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10"/>
      <c r="AO5" s="10"/>
    </row>
    <row r="6" spans="1:41">
      <c r="A6" s="24"/>
      <c r="B6" s="470"/>
      <c r="C6" s="470"/>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11"/>
      <c r="AO6" s="11"/>
    </row>
    <row r="7" spans="1:41">
      <c r="A7" s="24"/>
      <c r="B7" s="470"/>
      <c r="C7" s="470"/>
      <c r="D7" s="470"/>
      <c r="E7" s="470"/>
      <c r="F7" s="470"/>
      <c r="G7" s="470"/>
      <c r="H7" s="470"/>
      <c r="I7" s="470"/>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11"/>
      <c r="AO7" s="11"/>
    </row>
    <row r="8" spans="1:41">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row>
    <row r="9" spans="1:41">
      <c r="A9" s="24"/>
      <c r="B9" s="9" t="s">
        <v>104</v>
      </c>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row>
    <row r="10" spans="1:41">
      <c r="A10" s="24"/>
      <c r="B10" s="9"/>
      <c r="C10" s="734"/>
      <c r="D10" s="734"/>
      <c r="E10" s="734"/>
      <c r="F10" s="734"/>
      <c r="G10" s="734"/>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row>
    <row r="11" spans="1:41">
      <c r="A11" s="24"/>
      <c r="B11" s="9"/>
      <c r="C11" s="734"/>
      <c r="D11" s="734"/>
      <c r="E11" s="734"/>
      <c r="F11" s="734"/>
      <c r="G11" s="734"/>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row>
    <row r="12" spans="1:41">
      <c r="A12" s="24"/>
      <c r="B12" s="24"/>
      <c r="C12" s="734"/>
      <c r="D12" s="734"/>
      <c r="E12" s="734"/>
      <c r="F12" s="734"/>
      <c r="G12" s="734"/>
      <c r="H12" s="734"/>
      <c r="I12" s="734"/>
      <c r="J12" s="734"/>
      <c r="K12" s="734"/>
      <c r="L12" s="734"/>
      <c r="M12" s="734"/>
      <c r="N12" s="734"/>
      <c r="O12" s="734"/>
      <c r="P12" s="734"/>
      <c r="Q12" s="734"/>
      <c r="R12" s="734"/>
      <c r="S12" s="734"/>
      <c r="T12" s="734"/>
      <c r="U12" s="734"/>
      <c r="V12" s="734"/>
      <c r="W12" s="734"/>
      <c r="X12" s="734"/>
      <c r="Y12" s="734"/>
      <c r="Z12" s="734"/>
      <c r="AA12" s="734"/>
      <c r="AB12" s="734"/>
      <c r="AC12" s="734"/>
      <c r="AD12" s="734"/>
      <c r="AE12" s="734"/>
      <c r="AF12" s="734"/>
      <c r="AG12" s="734"/>
      <c r="AH12" s="734"/>
      <c r="AI12" s="734"/>
      <c r="AJ12" s="734"/>
      <c r="AK12" s="734"/>
      <c r="AL12" s="734"/>
      <c r="AM12" s="734"/>
    </row>
    <row r="13" spans="1:41">
      <c r="A13" s="24"/>
      <c r="B13" s="9"/>
      <c r="C13" s="734"/>
      <c r="D13" s="734"/>
      <c r="E13" s="734"/>
      <c r="F13" s="734"/>
      <c r="G13" s="734"/>
      <c r="H13" s="734"/>
      <c r="I13" s="734"/>
      <c r="J13" s="734"/>
      <c r="K13" s="734"/>
      <c r="L13" s="734"/>
      <c r="M13" s="734"/>
      <c r="N13" s="734"/>
      <c r="O13" s="734"/>
      <c r="P13" s="734"/>
      <c r="Q13" s="734"/>
      <c r="R13" s="734"/>
      <c r="S13" s="734"/>
      <c r="T13" s="734"/>
      <c r="U13" s="734"/>
      <c r="V13" s="734"/>
      <c r="W13" s="734"/>
      <c r="X13" s="734"/>
      <c r="Y13" s="734"/>
      <c r="Z13" s="734"/>
      <c r="AA13" s="734"/>
      <c r="AB13" s="734"/>
      <c r="AC13" s="734"/>
      <c r="AD13" s="734"/>
      <c r="AE13" s="734"/>
      <c r="AF13" s="734"/>
      <c r="AG13" s="734"/>
      <c r="AH13" s="734"/>
      <c r="AI13" s="734"/>
      <c r="AJ13" s="734"/>
      <c r="AK13" s="734"/>
      <c r="AL13" s="734"/>
      <c r="AM13" s="734"/>
    </row>
    <row r="14" spans="1:41">
      <c r="A14" s="24"/>
      <c r="B14" s="9" t="s">
        <v>105</v>
      </c>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row>
    <row r="15" spans="1:41">
      <c r="A15" s="24"/>
      <c r="B15" s="9"/>
      <c r="C15" s="734"/>
      <c r="D15" s="734"/>
      <c r="E15" s="734"/>
      <c r="F15" s="734"/>
      <c r="G15" s="734"/>
      <c r="H15" s="734"/>
      <c r="I15" s="734"/>
      <c r="J15" s="734"/>
      <c r="K15" s="734"/>
      <c r="L15" s="734"/>
      <c r="M15" s="734"/>
      <c r="N15" s="734"/>
      <c r="O15" s="734"/>
      <c r="P15" s="734"/>
      <c r="Q15" s="734"/>
      <c r="R15" s="734"/>
      <c r="S15" s="734"/>
      <c r="T15" s="734"/>
      <c r="U15" s="734"/>
      <c r="V15" s="734"/>
      <c r="W15" s="734"/>
      <c r="X15" s="734"/>
      <c r="Y15" s="734"/>
      <c r="Z15" s="734"/>
      <c r="AA15" s="734"/>
      <c r="AB15" s="734"/>
      <c r="AC15" s="734"/>
      <c r="AD15" s="734"/>
      <c r="AE15" s="734"/>
      <c r="AF15" s="734"/>
      <c r="AG15" s="734"/>
      <c r="AH15" s="734"/>
      <c r="AI15" s="734"/>
      <c r="AJ15" s="734"/>
      <c r="AK15" s="734"/>
      <c r="AL15" s="734"/>
      <c r="AM15" s="734"/>
    </row>
    <row r="16" spans="1:41">
      <c r="A16" s="24"/>
      <c r="B16" s="24"/>
      <c r="C16" s="734"/>
      <c r="D16" s="734"/>
      <c r="E16" s="734"/>
      <c r="F16" s="734"/>
      <c r="G16" s="734"/>
      <c r="H16" s="734"/>
      <c r="I16" s="734"/>
      <c r="J16" s="734"/>
      <c r="K16" s="734"/>
      <c r="L16" s="734"/>
      <c r="M16" s="734"/>
      <c r="N16" s="734"/>
      <c r="O16" s="734"/>
      <c r="P16" s="734"/>
      <c r="Q16" s="734"/>
      <c r="R16" s="734"/>
      <c r="S16" s="734"/>
      <c r="T16" s="734"/>
      <c r="U16" s="734"/>
      <c r="V16" s="734"/>
      <c r="W16" s="734"/>
      <c r="X16" s="734"/>
      <c r="Y16" s="734"/>
      <c r="Z16" s="734"/>
      <c r="AA16" s="734"/>
      <c r="AB16" s="734"/>
      <c r="AC16" s="734"/>
      <c r="AD16" s="734"/>
      <c r="AE16" s="734"/>
      <c r="AF16" s="734"/>
      <c r="AG16" s="734"/>
      <c r="AH16" s="734"/>
      <c r="AI16" s="734"/>
      <c r="AJ16" s="734"/>
      <c r="AK16" s="734"/>
      <c r="AL16" s="734"/>
      <c r="AM16" s="734"/>
    </row>
    <row r="17" spans="1:41">
      <c r="A17" s="24"/>
      <c r="B17" s="9"/>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734"/>
      <c r="AG17" s="734"/>
      <c r="AH17" s="734"/>
      <c r="AI17" s="734"/>
      <c r="AJ17" s="734"/>
      <c r="AK17" s="734"/>
      <c r="AL17" s="734"/>
      <c r="AM17" s="734"/>
    </row>
    <row r="18" spans="1:41">
      <c r="A18" s="24"/>
      <c r="B18" s="9"/>
      <c r="C18" s="734"/>
      <c r="D18" s="734"/>
      <c r="E18" s="734"/>
      <c r="F18" s="734"/>
      <c r="G18" s="734"/>
      <c r="H18" s="734"/>
      <c r="I18" s="734"/>
      <c r="J18" s="734"/>
      <c r="K18" s="734"/>
      <c r="L18" s="734"/>
      <c r="M18" s="734"/>
      <c r="N18" s="734"/>
      <c r="O18" s="734"/>
      <c r="P18" s="734"/>
      <c r="Q18" s="734"/>
      <c r="R18" s="734"/>
      <c r="S18" s="734"/>
      <c r="T18" s="734"/>
      <c r="U18" s="734"/>
      <c r="V18" s="734"/>
      <c r="W18" s="734"/>
      <c r="X18" s="734"/>
      <c r="Y18" s="734"/>
      <c r="Z18" s="734"/>
      <c r="AA18" s="734"/>
      <c r="AB18" s="734"/>
      <c r="AC18" s="734"/>
      <c r="AD18" s="734"/>
      <c r="AE18" s="734"/>
      <c r="AF18" s="734"/>
      <c r="AG18" s="734"/>
      <c r="AH18" s="734"/>
      <c r="AI18" s="734"/>
      <c r="AJ18" s="734"/>
      <c r="AK18" s="734"/>
      <c r="AL18" s="734"/>
      <c r="AM18" s="734"/>
    </row>
    <row r="19" spans="1:41">
      <c r="A19" s="24"/>
      <c r="B19" s="9"/>
      <c r="C19" s="734"/>
      <c r="D19" s="734"/>
      <c r="E19" s="734"/>
      <c r="F19" s="734"/>
      <c r="G19" s="734"/>
      <c r="H19" s="734"/>
      <c r="I19" s="734"/>
      <c r="J19" s="734"/>
      <c r="K19" s="734"/>
      <c r="L19" s="734"/>
      <c r="M19" s="734"/>
      <c r="N19" s="734"/>
      <c r="O19" s="734"/>
      <c r="P19" s="734"/>
      <c r="Q19" s="734"/>
      <c r="R19" s="734"/>
      <c r="S19" s="734"/>
      <c r="T19" s="734"/>
      <c r="U19" s="734"/>
      <c r="V19" s="734"/>
      <c r="W19" s="734"/>
      <c r="X19" s="734"/>
      <c r="Y19" s="734"/>
      <c r="Z19" s="734"/>
      <c r="AA19" s="734"/>
      <c r="AB19" s="734"/>
      <c r="AC19" s="734"/>
      <c r="AD19" s="734"/>
      <c r="AE19" s="734"/>
      <c r="AF19" s="734"/>
      <c r="AG19" s="734"/>
      <c r="AH19" s="734"/>
      <c r="AI19" s="734"/>
      <c r="AJ19" s="734"/>
      <c r="AK19" s="734"/>
      <c r="AL19" s="734"/>
      <c r="AM19" s="734"/>
    </row>
    <row r="20" spans="1:41">
      <c r="A20" s="24"/>
      <c r="B20" s="9"/>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row>
    <row r="21" spans="1:41">
      <c r="A21" s="24"/>
      <c r="B21" s="9" t="s">
        <v>109</v>
      </c>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row>
    <row r="22" spans="1:41">
      <c r="A22" s="24"/>
      <c r="B22" s="24"/>
      <c r="C22" s="565"/>
      <c r="D22" s="565"/>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c r="AM22" s="565"/>
      <c r="AN22" s="1"/>
      <c r="AO22" s="1"/>
    </row>
    <row r="23" spans="1:41">
      <c r="A23" s="24"/>
      <c r="B23" s="24"/>
      <c r="C23" s="565"/>
      <c r="D23" s="565"/>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c r="AM23" s="565"/>
      <c r="AN23" s="1"/>
      <c r="AO23" s="1"/>
    </row>
    <row r="24" spans="1:41">
      <c r="A24" s="24"/>
      <c r="B24" s="24"/>
      <c r="C24" s="565"/>
      <c r="D24" s="565"/>
      <c r="E24" s="565"/>
      <c r="F24" s="565"/>
      <c r="G24" s="565"/>
      <c r="H24" s="565"/>
      <c r="I24" s="565"/>
      <c r="J24" s="565"/>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5"/>
      <c r="AL24" s="565"/>
      <c r="AM24" s="565"/>
      <c r="AN24" s="1"/>
      <c r="AO24" s="1"/>
    </row>
    <row r="25" spans="1:41">
      <c r="A25" s="24"/>
      <c r="B25" s="9" t="s">
        <v>110</v>
      </c>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row>
    <row r="26" spans="1:41">
      <c r="A26" s="24"/>
      <c r="B26" s="24"/>
      <c r="C26" s="565"/>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5"/>
      <c r="AL26" s="565"/>
      <c r="AM26" s="565"/>
      <c r="AN26" s="1"/>
      <c r="AO26" s="1"/>
    </row>
    <row r="27" spans="1:41">
      <c r="A27" s="24"/>
      <c r="B27" s="24"/>
      <c r="C27" s="565"/>
      <c r="D27" s="565"/>
      <c r="E27" s="565"/>
      <c r="F27" s="565"/>
      <c r="G27" s="565"/>
      <c r="H27" s="565"/>
      <c r="I27" s="565"/>
      <c r="J27" s="565"/>
      <c r="K27" s="565"/>
      <c r="L27" s="565"/>
      <c r="M27" s="565"/>
      <c r="N27" s="565"/>
      <c r="O27" s="565"/>
      <c r="P27" s="565"/>
      <c r="Q27" s="565"/>
      <c r="R27" s="565"/>
      <c r="S27" s="565"/>
      <c r="T27" s="565"/>
      <c r="U27" s="565"/>
      <c r="V27" s="565"/>
      <c r="W27" s="565"/>
      <c r="X27" s="565"/>
      <c r="Y27" s="565"/>
      <c r="Z27" s="565"/>
      <c r="AA27" s="565"/>
      <c r="AB27" s="565"/>
      <c r="AC27" s="565"/>
      <c r="AD27" s="565"/>
      <c r="AE27" s="565"/>
      <c r="AF27" s="565"/>
      <c r="AG27" s="565"/>
      <c r="AH27" s="565"/>
      <c r="AI27" s="565"/>
      <c r="AJ27" s="565"/>
      <c r="AK27" s="565"/>
      <c r="AL27" s="565"/>
      <c r="AM27" s="565"/>
      <c r="AN27" s="1"/>
      <c r="AO27" s="1"/>
    </row>
    <row r="28" spans="1:41">
      <c r="A28" s="24"/>
      <c r="B28" s="24"/>
      <c r="C28" s="565"/>
      <c r="D28" s="565"/>
      <c r="E28" s="565"/>
      <c r="F28" s="565"/>
      <c r="G28" s="565"/>
      <c r="H28" s="565"/>
      <c r="I28" s="565"/>
      <c r="J28" s="565"/>
      <c r="K28" s="565"/>
      <c r="L28" s="565"/>
      <c r="M28" s="565"/>
      <c r="N28" s="565"/>
      <c r="O28" s="565"/>
      <c r="P28" s="565"/>
      <c r="Q28" s="565"/>
      <c r="R28" s="565"/>
      <c r="S28" s="565"/>
      <c r="T28" s="565"/>
      <c r="U28" s="565"/>
      <c r="V28" s="565"/>
      <c r="W28" s="565"/>
      <c r="X28" s="565"/>
      <c r="Y28" s="565"/>
      <c r="Z28" s="565"/>
      <c r="AA28" s="565"/>
      <c r="AB28" s="565"/>
      <c r="AC28" s="565"/>
      <c r="AD28" s="565"/>
      <c r="AE28" s="565"/>
      <c r="AF28" s="565"/>
      <c r="AG28" s="565"/>
      <c r="AH28" s="565"/>
      <c r="AI28" s="565"/>
      <c r="AJ28" s="565"/>
      <c r="AK28" s="565"/>
      <c r="AL28" s="565"/>
      <c r="AM28" s="565"/>
      <c r="AN28" s="1"/>
      <c r="AO28" s="1"/>
    </row>
    <row r="29" spans="1:41">
      <c r="A29" s="24"/>
      <c r="B29" s="9" t="s">
        <v>111</v>
      </c>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row>
    <row r="30" spans="1:41">
      <c r="A30" s="24"/>
      <c r="B30" s="24"/>
      <c r="C30" s="565"/>
      <c r="D30" s="565"/>
      <c r="E30" s="565"/>
      <c r="F30" s="565"/>
      <c r="G30" s="565"/>
      <c r="H30" s="565"/>
      <c r="I30" s="565"/>
      <c r="J30" s="565"/>
      <c r="K30" s="565"/>
      <c r="L30" s="565"/>
      <c r="M30" s="565"/>
      <c r="N30" s="565"/>
      <c r="O30" s="565"/>
      <c r="P30" s="565"/>
      <c r="Q30" s="565"/>
      <c r="R30" s="565"/>
      <c r="S30" s="565"/>
      <c r="T30" s="565"/>
      <c r="U30" s="565"/>
      <c r="V30" s="565"/>
      <c r="W30" s="565"/>
      <c r="X30" s="565"/>
      <c r="Y30" s="565"/>
      <c r="Z30" s="565"/>
      <c r="AA30" s="565"/>
      <c r="AB30" s="565"/>
      <c r="AC30" s="565"/>
      <c r="AD30" s="565"/>
      <c r="AE30" s="565"/>
      <c r="AF30" s="565"/>
      <c r="AG30" s="565"/>
      <c r="AH30" s="565"/>
      <c r="AI30" s="565"/>
      <c r="AJ30" s="565"/>
      <c r="AK30" s="565"/>
      <c r="AL30" s="565"/>
      <c r="AM30" s="565"/>
      <c r="AN30" s="1"/>
      <c r="AO30" s="1"/>
    </row>
    <row r="31" spans="1:41">
      <c r="A31" s="24"/>
      <c r="B31" s="24"/>
      <c r="C31" s="565"/>
      <c r="D31" s="565"/>
      <c r="E31" s="565"/>
      <c r="F31" s="565"/>
      <c r="G31" s="565"/>
      <c r="H31" s="565"/>
      <c r="I31" s="565"/>
      <c r="J31" s="565"/>
      <c r="K31" s="565"/>
      <c r="L31" s="565"/>
      <c r="M31" s="565"/>
      <c r="N31" s="565"/>
      <c r="O31" s="565"/>
      <c r="P31" s="565"/>
      <c r="Q31" s="565"/>
      <c r="R31" s="565"/>
      <c r="S31" s="565"/>
      <c r="T31" s="565"/>
      <c r="U31" s="565"/>
      <c r="V31" s="565"/>
      <c r="W31" s="565"/>
      <c r="X31" s="565"/>
      <c r="Y31" s="565"/>
      <c r="Z31" s="565"/>
      <c r="AA31" s="565"/>
      <c r="AB31" s="565"/>
      <c r="AC31" s="565"/>
      <c r="AD31" s="565"/>
      <c r="AE31" s="565"/>
      <c r="AF31" s="565"/>
      <c r="AG31" s="565"/>
      <c r="AH31" s="565"/>
      <c r="AI31" s="565"/>
      <c r="AJ31" s="565"/>
      <c r="AK31" s="565"/>
      <c r="AL31" s="565"/>
      <c r="AM31" s="565"/>
      <c r="AN31" s="1"/>
      <c r="AO31" s="1"/>
    </row>
    <row r="32" spans="1:41">
      <c r="A32" s="24"/>
      <c r="B32" s="24"/>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c r="AD32" s="565"/>
      <c r="AE32" s="565"/>
      <c r="AF32" s="565"/>
      <c r="AG32" s="565"/>
      <c r="AH32" s="565"/>
      <c r="AI32" s="565"/>
      <c r="AJ32" s="565"/>
      <c r="AK32" s="565"/>
      <c r="AL32" s="565"/>
      <c r="AM32" s="565"/>
      <c r="AN32" s="1"/>
      <c r="AO32" s="1"/>
    </row>
    <row r="33" spans="1:41">
      <c r="A33" s="24"/>
      <c r="B33" s="9" t="s">
        <v>112</v>
      </c>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row>
    <row r="34" spans="1:41">
      <c r="A34" s="24"/>
      <c r="B34" s="24"/>
      <c r="C34" s="565"/>
      <c r="D34" s="565"/>
      <c r="E34" s="565"/>
      <c r="F34" s="565"/>
      <c r="G34" s="565"/>
      <c r="H34" s="565"/>
      <c r="I34" s="565"/>
      <c r="J34" s="565"/>
      <c r="K34" s="565"/>
      <c r="L34" s="565"/>
      <c r="M34" s="565"/>
      <c r="N34" s="565"/>
      <c r="O34" s="565"/>
      <c r="P34" s="565"/>
      <c r="Q34" s="565"/>
      <c r="R34" s="565"/>
      <c r="S34" s="565"/>
      <c r="T34" s="565"/>
      <c r="U34" s="565"/>
      <c r="V34" s="565"/>
      <c r="W34" s="565"/>
      <c r="X34" s="565"/>
      <c r="Y34" s="565"/>
      <c r="Z34" s="565"/>
      <c r="AA34" s="565"/>
      <c r="AB34" s="565"/>
      <c r="AC34" s="565"/>
      <c r="AD34" s="565"/>
      <c r="AE34" s="565"/>
      <c r="AF34" s="565"/>
      <c r="AG34" s="565"/>
      <c r="AH34" s="565"/>
      <c r="AI34" s="565"/>
      <c r="AJ34" s="565"/>
      <c r="AK34" s="565"/>
      <c r="AL34" s="565"/>
      <c r="AM34" s="565"/>
      <c r="AN34" s="1"/>
      <c r="AO34" s="1"/>
    </row>
    <row r="35" spans="1:41">
      <c r="A35" s="24"/>
      <c r="B35" s="24"/>
      <c r="C35" s="565"/>
      <c r="D35" s="565"/>
      <c r="E35" s="565"/>
      <c r="F35" s="565"/>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1"/>
      <c r="AO35" s="1"/>
    </row>
    <row r="36" spans="1:41">
      <c r="A36" s="24"/>
      <c r="B36" s="24"/>
      <c r="C36" s="565"/>
      <c r="D36" s="565"/>
      <c r="E36" s="565"/>
      <c r="F36" s="565"/>
      <c r="G36" s="565"/>
      <c r="H36" s="565"/>
      <c r="I36" s="565"/>
      <c r="J36" s="565"/>
      <c r="K36" s="565"/>
      <c r="L36" s="565"/>
      <c r="M36" s="565"/>
      <c r="N36" s="565"/>
      <c r="O36" s="565"/>
      <c r="P36" s="565"/>
      <c r="Q36" s="565"/>
      <c r="R36" s="565"/>
      <c r="S36" s="565"/>
      <c r="T36" s="565"/>
      <c r="U36" s="565"/>
      <c r="V36" s="565"/>
      <c r="W36" s="565"/>
      <c r="X36" s="565"/>
      <c r="Y36" s="565"/>
      <c r="Z36" s="565"/>
      <c r="AA36" s="565"/>
      <c r="AB36" s="565"/>
      <c r="AC36" s="565"/>
      <c r="AD36" s="565"/>
      <c r="AE36" s="565"/>
      <c r="AF36" s="565"/>
      <c r="AG36" s="565"/>
      <c r="AH36" s="565"/>
      <c r="AI36" s="565"/>
      <c r="AJ36" s="565"/>
      <c r="AK36" s="565"/>
      <c r="AL36" s="565"/>
      <c r="AM36" s="565"/>
      <c r="AN36" s="1"/>
      <c r="AO36" s="1"/>
    </row>
    <row r="37" spans="1:41">
      <c r="A37" s="24"/>
      <c r="B37" s="9" t="s">
        <v>9</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row>
    <row r="38" spans="1:41">
      <c r="A38" s="24"/>
      <c r="B38" s="24"/>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5"/>
      <c r="AN38" s="1"/>
      <c r="AO38" s="1"/>
    </row>
    <row r="39" spans="1:41">
      <c r="A39" s="24"/>
      <c r="B39" s="24"/>
      <c r="C39" s="565"/>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5"/>
      <c r="AL39" s="565"/>
      <c r="AM39" s="565"/>
      <c r="AN39" s="1"/>
      <c r="AO39" s="1"/>
    </row>
    <row r="40" spans="1:41">
      <c r="A40" s="24"/>
      <c r="B40" s="24"/>
      <c r="C40" s="565"/>
      <c r="D40" s="565"/>
      <c r="E40" s="565"/>
      <c r="F40" s="565"/>
      <c r="G40" s="565"/>
      <c r="H40" s="565"/>
      <c r="I40" s="565"/>
      <c r="J40" s="565"/>
      <c r="K40" s="565"/>
      <c r="L40" s="565"/>
      <c r="M40" s="565"/>
      <c r="N40" s="565"/>
      <c r="O40" s="565"/>
      <c r="P40" s="565"/>
      <c r="Q40" s="565"/>
      <c r="R40" s="565"/>
      <c r="S40" s="565"/>
      <c r="T40" s="565"/>
      <c r="U40" s="565"/>
      <c r="V40" s="565"/>
      <c r="W40" s="565"/>
      <c r="X40" s="565"/>
      <c r="Y40" s="565"/>
      <c r="Z40" s="565"/>
      <c r="AA40" s="565"/>
      <c r="AB40" s="565"/>
      <c r="AC40" s="565"/>
      <c r="AD40" s="565"/>
      <c r="AE40" s="565"/>
      <c r="AF40" s="565"/>
      <c r="AG40" s="565"/>
      <c r="AH40" s="565"/>
      <c r="AI40" s="565"/>
      <c r="AJ40" s="565"/>
      <c r="AK40" s="565"/>
      <c r="AL40" s="565"/>
      <c r="AM40" s="565"/>
      <c r="AN40" s="1"/>
      <c r="AO40" s="1"/>
    </row>
    <row r="41" spans="1:41">
      <c r="A41" s="24"/>
      <c r="B41" s="24"/>
      <c r="C41" s="565"/>
      <c r="D41" s="565"/>
      <c r="E41" s="565"/>
      <c r="F41" s="565"/>
      <c r="G41" s="565"/>
      <c r="H41" s="565"/>
      <c r="I41" s="565"/>
      <c r="J41" s="565"/>
      <c r="K41" s="565"/>
      <c r="L41" s="565"/>
      <c r="M41" s="565"/>
      <c r="N41" s="565"/>
      <c r="O41" s="565"/>
      <c r="P41" s="565"/>
      <c r="Q41" s="565"/>
      <c r="R41" s="565"/>
      <c r="S41" s="565"/>
      <c r="T41" s="565"/>
      <c r="U41" s="565"/>
      <c r="V41" s="565"/>
      <c r="W41" s="565"/>
      <c r="X41" s="565"/>
      <c r="Y41" s="565"/>
      <c r="Z41" s="565"/>
      <c r="AA41" s="565"/>
      <c r="AB41" s="565"/>
      <c r="AC41" s="565"/>
      <c r="AD41" s="565"/>
      <c r="AE41" s="565"/>
      <c r="AF41" s="565"/>
      <c r="AG41" s="565"/>
      <c r="AH41" s="565"/>
      <c r="AI41" s="565"/>
      <c r="AJ41" s="565"/>
      <c r="AK41" s="565"/>
      <c r="AL41" s="565"/>
      <c r="AM41" s="565"/>
      <c r="AN41" s="1"/>
      <c r="AO41" s="1"/>
    </row>
    <row r="42" spans="1:41">
      <c r="A42" s="24"/>
      <c r="B42" s="24"/>
      <c r="C42" s="565"/>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1"/>
      <c r="AO42" s="1"/>
    </row>
    <row r="43" spans="1:41">
      <c r="A43" s="24"/>
      <c r="B43" s="24"/>
      <c r="C43" s="565"/>
      <c r="D43" s="565"/>
      <c r="E43" s="565"/>
      <c r="F43" s="565"/>
      <c r="G43" s="565"/>
      <c r="H43" s="565"/>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565"/>
      <c r="AH43" s="565"/>
      <c r="AI43" s="565"/>
      <c r="AJ43" s="565"/>
      <c r="AK43" s="565"/>
      <c r="AL43" s="565"/>
      <c r="AM43" s="565"/>
      <c r="AN43" s="1"/>
      <c r="AO43" s="1"/>
    </row>
    <row r="44" spans="1:41">
      <c r="A44" s="24"/>
      <c r="B44" s="24"/>
      <c r="C44" s="565"/>
      <c r="D44" s="565"/>
      <c r="E44" s="565"/>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1"/>
      <c r="AO44" s="1"/>
    </row>
    <row r="45" spans="1:41">
      <c r="A45" s="24"/>
      <c r="B45" s="24"/>
      <c r="C45" s="565"/>
      <c r="D45" s="565"/>
      <c r="E45" s="565"/>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1"/>
      <c r="AO45" s="1"/>
    </row>
    <row r="46" spans="1:41">
      <c r="A46" s="24"/>
      <c r="B46" s="24"/>
      <c r="C46" s="565"/>
      <c r="D46" s="565"/>
      <c r="E46" s="565"/>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1"/>
      <c r="AO46" s="1"/>
    </row>
    <row r="47" spans="1:41">
      <c r="A47" s="24"/>
      <c r="B47" s="24"/>
      <c r="C47" s="565"/>
      <c r="D47" s="565"/>
      <c r="E47" s="565"/>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1"/>
      <c r="AO47" s="1"/>
    </row>
    <row r="48" spans="1:4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row>
  </sheetData>
  <mergeCells count="13">
    <mergeCell ref="C38:AM47"/>
    <mergeCell ref="C10:AM13"/>
    <mergeCell ref="C15:AM19"/>
    <mergeCell ref="C22:AM24"/>
    <mergeCell ref="C26:AM28"/>
    <mergeCell ref="C30:AM32"/>
    <mergeCell ref="C34:AM36"/>
    <mergeCell ref="B6:AM7"/>
    <mergeCell ref="B1:H1"/>
    <mergeCell ref="AH1:AK1"/>
    <mergeCell ref="N2:W2"/>
    <mergeCell ref="AD2:AO2"/>
    <mergeCell ref="B4:AM5"/>
  </mergeCells>
  <phoneticPr fontId="2"/>
  <pageMargins left="0.70866141732283472" right="0.31496062992125984"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AK43"/>
  <sheetViews>
    <sheetView topLeftCell="B10" workbookViewId="0">
      <selection activeCell="Q42" sqref="Q42:X43"/>
    </sheetView>
  </sheetViews>
  <sheetFormatPr defaultRowHeight="13.5"/>
  <cols>
    <col min="1" max="41" width="2.25" customWidth="1"/>
  </cols>
  <sheetData>
    <row r="1" spans="2:37">
      <c r="B1" s="560" t="s">
        <v>194</v>
      </c>
      <c r="C1" s="560"/>
      <c r="D1" s="560"/>
      <c r="E1" s="560"/>
      <c r="F1" s="560"/>
      <c r="G1" s="560"/>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row>
    <row r="2" spans="2:37" ht="17.25">
      <c r="B2" s="222"/>
      <c r="C2" s="205"/>
      <c r="D2" s="205"/>
      <c r="E2" s="205"/>
      <c r="F2" s="205"/>
      <c r="G2" s="205"/>
      <c r="H2" s="222"/>
      <c r="I2" s="312"/>
      <c r="J2" s="312"/>
      <c r="K2" s="774" t="s">
        <v>122</v>
      </c>
      <c r="L2" s="774"/>
      <c r="M2" s="774"/>
      <c r="N2" s="774"/>
      <c r="O2" s="774"/>
      <c r="P2" s="774"/>
      <c r="Q2" s="774"/>
      <c r="R2" s="774"/>
      <c r="S2" s="774"/>
      <c r="T2" s="774"/>
      <c r="U2" s="774"/>
      <c r="V2" s="774"/>
      <c r="W2" s="774"/>
      <c r="X2" s="774"/>
      <c r="Y2" s="774"/>
      <c r="Z2" s="774"/>
      <c r="AA2" s="774"/>
      <c r="AB2" s="774"/>
      <c r="AC2" s="774"/>
      <c r="AD2" s="774"/>
      <c r="AE2" s="774"/>
      <c r="AF2" s="312"/>
      <c r="AG2" s="312"/>
      <c r="AH2" s="205"/>
      <c r="AI2" s="205"/>
      <c r="AJ2" s="205"/>
      <c r="AK2" s="205"/>
    </row>
    <row r="3" spans="2:37">
      <c r="B3" s="222"/>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row>
    <row r="4" spans="2:37">
      <c r="B4" s="222"/>
      <c r="C4" s="205"/>
      <c r="D4" s="775" t="s">
        <v>44</v>
      </c>
      <c r="E4" s="775"/>
      <c r="F4" s="775"/>
      <c r="G4" s="775"/>
      <c r="H4" s="775"/>
      <c r="I4" s="775"/>
      <c r="J4" s="775"/>
      <c r="K4" s="77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c r="AK4" s="205"/>
    </row>
    <row r="5" spans="2:37">
      <c r="B5" s="222"/>
      <c r="C5" s="205"/>
      <c r="D5" s="773" t="s">
        <v>46</v>
      </c>
      <c r="E5" s="773"/>
      <c r="F5" s="773"/>
      <c r="G5" s="773"/>
      <c r="H5" s="773"/>
      <c r="I5" s="773"/>
      <c r="J5" s="619" t="s">
        <v>47</v>
      </c>
      <c r="K5" s="619"/>
      <c r="L5" s="776">
        <f>様式第1号!K26</f>
        <v>0</v>
      </c>
      <c r="M5" s="777"/>
      <c r="N5" s="777"/>
      <c r="O5" s="777"/>
      <c r="P5" s="777"/>
      <c r="Q5" s="777"/>
      <c r="R5" s="777"/>
      <c r="S5" s="777"/>
      <c r="T5" s="777"/>
      <c r="U5" s="777"/>
      <c r="V5" s="777"/>
      <c r="W5" s="777"/>
      <c r="X5" s="777"/>
      <c r="Y5" s="777"/>
      <c r="Z5" s="777"/>
      <c r="AA5" s="777"/>
      <c r="AB5" s="777"/>
      <c r="AC5" s="777"/>
      <c r="AD5" s="777"/>
      <c r="AE5" s="777"/>
      <c r="AF5" s="777"/>
      <c r="AG5" s="777"/>
      <c r="AH5" s="777"/>
      <c r="AI5" s="777"/>
      <c r="AJ5" s="777"/>
      <c r="AK5" s="778"/>
    </row>
    <row r="6" spans="2:37">
      <c r="B6" s="222"/>
      <c r="C6" s="205"/>
      <c r="D6" s="773"/>
      <c r="E6" s="773"/>
      <c r="F6" s="773"/>
      <c r="G6" s="773"/>
      <c r="H6" s="773"/>
      <c r="I6" s="773"/>
      <c r="J6" s="619"/>
      <c r="K6" s="619"/>
      <c r="L6" s="779"/>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1"/>
    </row>
    <row r="7" spans="2:37">
      <c r="B7" s="222"/>
      <c r="C7" s="205"/>
      <c r="D7" s="773" t="s">
        <v>49</v>
      </c>
      <c r="E7" s="773"/>
      <c r="F7" s="773"/>
      <c r="G7" s="773"/>
      <c r="H7" s="773"/>
      <c r="I7" s="773"/>
      <c r="J7" s="619" t="s">
        <v>50</v>
      </c>
      <c r="K7" s="619"/>
      <c r="L7" s="619" t="s">
        <v>615</v>
      </c>
      <c r="M7" s="619"/>
      <c r="N7" s="619"/>
      <c r="O7" s="619"/>
      <c r="P7" s="619"/>
      <c r="Q7" s="619"/>
      <c r="R7" s="619"/>
      <c r="S7" s="619"/>
      <c r="T7" s="619"/>
      <c r="U7" s="619"/>
      <c r="V7" s="619" t="s">
        <v>51</v>
      </c>
      <c r="W7" s="619"/>
      <c r="X7" s="619"/>
      <c r="Y7" s="619"/>
      <c r="Z7" s="619"/>
      <c r="AA7" s="619"/>
      <c r="AB7" s="619"/>
      <c r="AC7" s="619"/>
      <c r="AD7" s="619"/>
      <c r="AE7" s="619"/>
      <c r="AF7" s="619"/>
      <c r="AG7" s="619"/>
      <c r="AH7" s="582"/>
      <c r="AI7" s="772" t="s">
        <v>116</v>
      </c>
      <c r="AJ7" s="773"/>
      <c r="AK7" s="773"/>
    </row>
    <row r="8" spans="2:37">
      <c r="B8" s="222"/>
      <c r="C8" s="205"/>
      <c r="D8" s="773"/>
      <c r="E8" s="773"/>
      <c r="F8" s="773"/>
      <c r="G8" s="773"/>
      <c r="H8" s="773"/>
      <c r="I8" s="773"/>
      <c r="J8" s="619"/>
      <c r="K8" s="619"/>
      <c r="L8" s="619"/>
      <c r="M8" s="619"/>
      <c r="N8" s="619"/>
      <c r="O8" s="619"/>
      <c r="P8" s="619"/>
      <c r="Q8" s="619"/>
      <c r="R8" s="619"/>
      <c r="S8" s="619"/>
      <c r="T8" s="619"/>
      <c r="U8" s="619"/>
      <c r="V8" s="619"/>
      <c r="W8" s="619"/>
      <c r="X8" s="619"/>
      <c r="Y8" s="619"/>
      <c r="Z8" s="619"/>
      <c r="AA8" s="619"/>
      <c r="AB8" s="619"/>
      <c r="AC8" s="619"/>
      <c r="AD8" s="619"/>
      <c r="AE8" s="619"/>
      <c r="AF8" s="619"/>
      <c r="AG8" s="619"/>
      <c r="AH8" s="582"/>
      <c r="AI8" s="772"/>
      <c r="AJ8" s="773"/>
      <c r="AK8" s="773"/>
    </row>
    <row r="9" spans="2:37">
      <c r="B9" s="222"/>
      <c r="C9" s="205"/>
      <c r="D9" s="773"/>
      <c r="E9" s="773"/>
      <c r="F9" s="773"/>
      <c r="G9" s="773"/>
      <c r="H9" s="773"/>
      <c r="I9" s="773"/>
      <c r="J9" s="619" t="s">
        <v>52</v>
      </c>
      <c r="K9" s="619"/>
      <c r="L9" s="782" t="s">
        <v>53</v>
      </c>
      <c r="M9" s="782"/>
      <c r="N9" s="782"/>
      <c r="O9" s="782"/>
      <c r="P9" s="782"/>
      <c r="Q9" s="782" t="s">
        <v>54</v>
      </c>
      <c r="R9" s="782"/>
      <c r="S9" s="782"/>
      <c r="T9" s="782"/>
      <c r="U9" s="782"/>
      <c r="V9" s="488" t="s">
        <v>119</v>
      </c>
      <c r="W9" s="489"/>
      <c r="X9" s="489"/>
      <c r="Y9" s="523"/>
      <c r="Z9" s="619"/>
      <c r="AA9" s="619"/>
      <c r="AB9" s="619"/>
      <c r="AC9" s="619"/>
      <c r="AD9" s="619"/>
      <c r="AE9" s="619"/>
      <c r="AF9" s="619"/>
      <c r="AG9" s="619"/>
      <c r="AH9" s="619"/>
      <c r="AI9" s="619"/>
      <c r="AJ9" s="619"/>
      <c r="AK9" s="619"/>
    </row>
    <row r="10" spans="2:37">
      <c r="B10" s="222"/>
      <c r="C10" s="205"/>
      <c r="D10" s="773"/>
      <c r="E10" s="773"/>
      <c r="F10" s="773"/>
      <c r="G10" s="773"/>
      <c r="H10" s="773"/>
      <c r="I10" s="773"/>
      <c r="J10" s="619"/>
      <c r="K10" s="619"/>
      <c r="L10" s="782"/>
      <c r="M10" s="782"/>
      <c r="N10" s="782"/>
      <c r="O10" s="782"/>
      <c r="P10" s="782"/>
      <c r="Q10" s="782"/>
      <c r="R10" s="782"/>
      <c r="S10" s="782"/>
      <c r="T10" s="782"/>
      <c r="U10" s="782"/>
      <c r="V10" s="628"/>
      <c r="W10" s="580"/>
      <c r="X10" s="580"/>
      <c r="Y10" s="581"/>
      <c r="Z10" s="619"/>
      <c r="AA10" s="619"/>
      <c r="AB10" s="619"/>
      <c r="AC10" s="619"/>
      <c r="AD10" s="619"/>
      <c r="AE10" s="619"/>
      <c r="AF10" s="619"/>
      <c r="AG10" s="619"/>
      <c r="AH10" s="619"/>
      <c r="AI10" s="619"/>
      <c r="AJ10" s="619"/>
      <c r="AK10" s="619"/>
    </row>
    <row r="11" spans="2:37">
      <c r="B11" s="222"/>
      <c r="C11" s="205"/>
      <c r="D11" s="783" t="s">
        <v>567</v>
      </c>
      <c r="E11" s="784"/>
      <c r="F11" s="784"/>
      <c r="G11" s="784"/>
      <c r="H11" s="784"/>
      <c r="I11" s="785"/>
      <c r="J11" s="489" t="s">
        <v>55</v>
      </c>
      <c r="K11" s="489"/>
      <c r="L11" s="489"/>
      <c r="M11" s="771"/>
      <c r="N11" s="771"/>
      <c r="O11" s="771"/>
      <c r="P11" s="771"/>
      <c r="Q11" s="771"/>
      <c r="R11" s="771"/>
      <c r="S11" s="771"/>
      <c r="T11" s="771"/>
      <c r="U11" s="771"/>
      <c r="V11" s="771"/>
      <c r="W11" s="771"/>
      <c r="X11" s="771"/>
      <c r="Y11" s="489" t="s">
        <v>570</v>
      </c>
      <c r="Z11" s="489"/>
      <c r="AA11" s="233"/>
      <c r="AB11" s="489"/>
      <c r="AC11" s="767"/>
      <c r="AD11" s="489" t="s">
        <v>569</v>
      </c>
      <c r="AE11" s="489" t="s">
        <v>510</v>
      </c>
      <c r="AF11" s="767"/>
      <c r="AG11" s="769" t="s">
        <v>568</v>
      </c>
      <c r="AH11" s="769"/>
      <c r="AI11" s="771"/>
      <c r="AJ11" s="489" t="s">
        <v>59</v>
      </c>
      <c r="AK11" s="314"/>
    </row>
    <row r="12" spans="2:37">
      <c r="B12" s="222"/>
      <c r="C12" s="205"/>
      <c r="D12" s="786"/>
      <c r="E12" s="787"/>
      <c r="F12" s="787"/>
      <c r="G12" s="787"/>
      <c r="H12" s="787"/>
      <c r="I12" s="788"/>
      <c r="J12" s="580"/>
      <c r="K12" s="580"/>
      <c r="L12" s="770"/>
      <c r="M12" s="770"/>
      <c r="N12" s="770"/>
      <c r="O12" s="770"/>
      <c r="P12" s="770"/>
      <c r="Q12" s="770"/>
      <c r="R12" s="770"/>
      <c r="S12" s="770"/>
      <c r="T12" s="770"/>
      <c r="U12" s="770"/>
      <c r="V12" s="770"/>
      <c r="W12" s="770"/>
      <c r="X12" s="770"/>
      <c r="Y12" s="768"/>
      <c r="Z12" s="580"/>
      <c r="AA12" s="228"/>
      <c r="AB12" s="768"/>
      <c r="AC12" s="768"/>
      <c r="AD12" s="768"/>
      <c r="AE12" s="768"/>
      <c r="AF12" s="768"/>
      <c r="AG12" s="770"/>
      <c r="AH12" s="770"/>
      <c r="AI12" s="770"/>
      <c r="AJ12" s="580"/>
      <c r="AK12" s="230"/>
    </row>
    <row r="13" spans="2:37">
      <c r="B13" s="222"/>
      <c r="C13" s="205"/>
      <c r="D13" s="488" t="s">
        <v>61</v>
      </c>
      <c r="E13" s="489"/>
      <c r="F13" s="489"/>
      <c r="G13" s="489"/>
      <c r="H13" s="489"/>
      <c r="I13" s="523"/>
      <c r="J13" s="313"/>
      <c r="K13" s="313"/>
      <c r="L13" s="313"/>
      <c r="M13" s="489" t="s">
        <v>480</v>
      </c>
      <c r="N13" s="489"/>
      <c r="O13" s="789">
        <f>様式第1号!Q43</f>
        <v>0</v>
      </c>
      <c r="P13" s="789"/>
      <c r="Q13" s="489" t="s">
        <v>57</v>
      </c>
      <c r="R13" s="789">
        <f>様式第1号!U43</f>
        <v>0</v>
      </c>
      <c r="S13" s="789"/>
      <c r="T13" s="489" t="s">
        <v>58</v>
      </c>
      <c r="U13" s="789">
        <f>様式第1号!Y43</f>
        <v>0</v>
      </c>
      <c r="V13" s="789"/>
      <c r="W13" s="489" t="s">
        <v>59</v>
      </c>
      <c r="X13" s="489"/>
      <c r="Y13" s="489"/>
      <c r="Z13" s="313"/>
      <c r="AA13" s="313"/>
      <c r="AB13" s="313"/>
      <c r="AC13" s="313"/>
      <c r="AD13" s="313"/>
      <c r="AE13" s="313"/>
      <c r="AF13" s="313"/>
      <c r="AG13" s="313"/>
      <c r="AH13" s="313"/>
      <c r="AI13" s="313"/>
      <c r="AJ13" s="313"/>
      <c r="AK13" s="314"/>
    </row>
    <row r="14" spans="2:37">
      <c r="B14" s="222"/>
      <c r="C14" s="205"/>
      <c r="D14" s="628"/>
      <c r="E14" s="580"/>
      <c r="F14" s="580"/>
      <c r="G14" s="580"/>
      <c r="H14" s="580"/>
      <c r="I14" s="581"/>
      <c r="J14" s="229"/>
      <c r="K14" s="229"/>
      <c r="L14" s="229"/>
      <c r="M14" s="580"/>
      <c r="N14" s="580"/>
      <c r="O14" s="790"/>
      <c r="P14" s="790"/>
      <c r="Q14" s="580"/>
      <c r="R14" s="790"/>
      <c r="S14" s="790"/>
      <c r="T14" s="580"/>
      <c r="U14" s="790"/>
      <c r="V14" s="790"/>
      <c r="W14" s="580"/>
      <c r="X14" s="580"/>
      <c r="Y14" s="580"/>
      <c r="Z14" s="229"/>
      <c r="AA14" s="229"/>
      <c r="AB14" s="229"/>
      <c r="AC14" s="229"/>
      <c r="AD14" s="229"/>
      <c r="AE14" s="229"/>
      <c r="AF14" s="229"/>
      <c r="AG14" s="229"/>
      <c r="AH14" s="229"/>
      <c r="AI14" s="229"/>
      <c r="AJ14" s="229"/>
      <c r="AK14" s="230"/>
    </row>
    <row r="15" spans="2:37">
      <c r="B15" s="222"/>
      <c r="C15" s="205"/>
      <c r="D15" s="783" t="s">
        <v>64</v>
      </c>
      <c r="E15" s="784"/>
      <c r="F15" s="784"/>
      <c r="G15" s="784"/>
      <c r="H15" s="784"/>
      <c r="I15" s="785"/>
      <c r="J15" s="489" t="s">
        <v>47</v>
      </c>
      <c r="K15" s="489"/>
      <c r="L15" s="794">
        <f>様式第1号!K30</f>
        <v>0</v>
      </c>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95"/>
    </row>
    <row r="16" spans="2:37">
      <c r="B16" s="222"/>
      <c r="C16" s="205"/>
      <c r="D16" s="791"/>
      <c r="E16" s="792"/>
      <c r="F16" s="792"/>
      <c r="G16" s="792"/>
      <c r="H16" s="792"/>
      <c r="I16" s="793"/>
      <c r="J16" s="491"/>
      <c r="K16" s="491"/>
      <c r="L16" s="796"/>
      <c r="M16" s="790"/>
      <c r="N16" s="790"/>
      <c r="O16" s="790"/>
      <c r="P16" s="790"/>
      <c r="Q16" s="790"/>
      <c r="R16" s="790"/>
      <c r="S16" s="790"/>
      <c r="T16" s="790"/>
      <c r="U16" s="790"/>
      <c r="V16" s="790"/>
      <c r="W16" s="790"/>
      <c r="X16" s="790"/>
      <c r="Y16" s="790"/>
      <c r="Z16" s="790"/>
      <c r="AA16" s="790"/>
      <c r="AB16" s="790"/>
      <c r="AC16" s="790"/>
      <c r="AD16" s="790"/>
      <c r="AE16" s="790"/>
      <c r="AF16" s="790"/>
      <c r="AG16" s="790"/>
      <c r="AH16" s="790"/>
      <c r="AI16" s="790"/>
      <c r="AJ16" s="790"/>
      <c r="AK16" s="797"/>
    </row>
    <row r="17" spans="2:37">
      <c r="B17" s="222"/>
      <c r="C17" s="205"/>
      <c r="D17" s="791"/>
      <c r="E17" s="792"/>
      <c r="F17" s="792"/>
      <c r="G17" s="792"/>
      <c r="H17" s="792"/>
      <c r="I17" s="793"/>
      <c r="J17" s="491" t="s">
        <v>66</v>
      </c>
      <c r="K17" s="491"/>
      <c r="L17" s="794">
        <f>様式第1号!K32</f>
        <v>0</v>
      </c>
      <c r="M17" s="789"/>
      <c r="N17" s="789"/>
      <c r="O17" s="789"/>
      <c r="P17" s="789"/>
      <c r="Q17" s="789"/>
      <c r="R17" s="789"/>
      <c r="S17" s="789"/>
      <c r="T17" s="789"/>
      <c r="U17" s="789"/>
      <c r="V17" s="789"/>
      <c r="W17" s="789"/>
      <c r="X17" s="789"/>
      <c r="Y17" s="789"/>
      <c r="Z17" s="789"/>
      <c r="AA17" s="789"/>
      <c r="AB17" s="789"/>
      <c r="AC17" s="789"/>
      <c r="AD17" s="789"/>
      <c r="AE17" s="789"/>
      <c r="AF17" s="789"/>
      <c r="AG17" s="789"/>
      <c r="AH17" s="789"/>
      <c r="AI17" s="789"/>
      <c r="AJ17" s="789"/>
      <c r="AK17" s="795"/>
    </row>
    <row r="18" spans="2:37">
      <c r="B18" s="222"/>
      <c r="C18" s="205"/>
      <c r="D18" s="786"/>
      <c r="E18" s="787"/>
      <c r="F18" s="787"/>
      <c r="G18" s="787"/>
      <c r="H18" s="787"/>
      <c r="I18" s="788"/>
      <c r="J18" s="580"/>
      <c r="K18" s="580"/>
      <c r="L18" s="796"/>
      <c r="M18" s="790"/>
      <c r="N18" s="790"/>
      <c r="O18" s="790"/>
      <c r="P18" s="790"/>
      <c r="Q18" s="790"/>
      <c r="R18" s="790"/>
      <c r="S18" s="790"/>
      <c r="T18" s="790"/>
      <c r="U18" s="790"/>
      <c r="V18" s="790"/>
      <c r="W18" s="790"/>
      <c r="X18" s="790"/>
      <c r="Y18" s="790"/>
      <c r="Z18" s="790"/>
      <c r="AA18" s="790"/>
      <c r="AB18" s="790"/>
      <c r="AC18" s="790"/>
      <c r="AD18" s="790"/>
      <c r="AE18" s="790"/>
      <c r="AF18" s="790"/>
      <c r="AG18" s="790"/>
      <c r="AH18" s="790"/>
      <c r="AI18" s="790"/>
      <c r="AJ18" s="790"/>
      <c r="AK18" s="797"/>
    </row>
    <row r="19" spans="2:37">
      <c r="B19" s="222"/>
      <c r="C19" s="205"/>
      <c r="D19" s="532" t="s">
        <v>143</v>
      </c>
      <c r="E19" s="533"/>
      <c r="F19" s="533"/>
      <c r="G19" s="533"/>
      <c r="H19" s="533"/>
      <c r="I19" s="809"/>
      <c r="J19" s="489" t="s">
        <v>47</v>
      </c>
      <c r="K19" s="489"/>
      <c r="L19" s="794">
        <f>様式第1号!X10</f>
        <v>0</v>
      </c>
      <c r="M19" s="789"/>
      <c r="N19" s="789"/>
      <c r="O19" s="789"/>
      <c r="P19" s="789"/>
      <c r="Q19" s="789"/>
      <c r="R19" s="789"/>
      <c r="S19" s="789"/>
      <c r="T19" s="789"/>
      <c r="U19" s="789"/>
      <c r="V19" s="789"/>
      <c r="W19" s="789"/>
      <c r="X19" s="789"/>
      <c r="Y19" s="789"/>
      <c r="Z19" s="789"/>
      <c r="AA19" s="789"/>
      <c r="AB19" s="789"/>
      <c r="AC19" s="789"/>
      <c r="AD19" s="789"/>
      <c r="AE19" s="789"/>
      <c r="AF19" s="789"/>
      <c r="AG19" s="789"/>
      <c r="AH19" s="789"/>
      <c r="AI19" s="789"/>
      <c r="AJ19" s="789"/>
      <c r="AK19" s="795"/>
    </row>
    <row r="20" spans="2:37">
      <c r="B20" s="222"/>
      <c r="C20" s="205"/>
      <c r="D20" s="810"/>
      <c r="E20" s="559"/>
      <c r="F20" s="559"/>
      <c r="G20" s="559"/>
      <c r="H20" s="559"/>
      <c r="I20" s="811"/>
      <c r="J20" s="491"/>
      <c r="K20" s="491"/>
      <c r="L20" s="796"/>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0"/>
      <c r="AK20" s="797"/>
    </row>
    <row r="21" spans="2:37">
      <c r="B21" s="222"/>
      <c r="C21" s="205"/>
      <c r="D21" s="810"/>
      <c r="E21" s="559"/>
      <c r="F21" s="559"/>
      <c r="G21" s="559"/>
      <c r="H21" s="559"/>
      <c r="I21" s="811"/>
      <c r="J21" s="491" t="s">
        <v>69</v>
      </c>
      <c r="K21" s="491"/>
      <c r="L21" s="794">
        <f>様式第1号!X12</f>
        <v>0</v>
      </c>
      <c r="M21" s="789"/>
      <c r="N21" s="789"/>
      <c r="O21" s="789"/>
      <c r="P21" s="789"/>
      <c r="Q21" s="789"/>
      <c r="R21" s="789"/>
      <c r="S21" s="789"/>
      <c r="T21" s="789"/>
      <c r="U21" s="789"/>
      <c r="V21" s="789"/>
      <c r="W21" s="789"/>
      <c r="X21" s="489" t="s">
        <v>62</v>
      </c>
      <c r="Y21" s="489"/>
      <c r="Z21" s="489"/>
      <c r="AA21" s="789">
        <f>様式第1号!Y14</f>
        <v>0</v>
      </c>
      <c r="AB21" s="789"/>
      <c r="AC21" s="789"/>
      <c r="AD21" s="789"/>
      <c r="AE21" s="789"/>
      <c r="AF21" s="789"/>
      <c r="AG21" s="789"/>
      <c r="AH21" s="789"/>
      <c r="AI21" s="789"/>
      <c r="AJ21" s="789"/>
      <c r="AK21" s="795"/>
    </row>
    <row r="22" spans="2:37">
      <c r="B22" s="222"/>
      <c r="C22" s="205"/>
      <c r="D22" s="810"/>
      <c r="E22" s="559"/>
      <c r="F22" s="559"/>
      <c r="G22" s="559"/>
      <c r="H22" s="559"/>
      <c r="I22" s="811"/>
      <c r="J22" s="580"/>
      <c r="K22" s="580"/>
      <c r="L22" s="796"/>
      <c r="M22" s="790"/>
      <c r="N22" s="790"/>
      <c r="O22" s="790"/>
      <c r="P22" s="790"/>
      <c r="Q22" s="790"/>
      <c r="R22" s="790"/>
      <c r="S22" s="790"/>
      <c r="T22" s="790"/>
      <c r="U22" s="790"/>
      <c r="V22" s="790"/>
      <c r="W22" s="790"/>
      <c r="X22" s="580"/>
      <c r="Y22" s="580"/>
      <c r="Z22" s="580"/>
      <c r="AA22" s="790"/>
      <c r="AB22" s="790"/>
      <c r="AC22" s="790"/>
      <c r="AD22" s="790"/>
      <c r="AE22" s="790"/>
      <c r="AF22" s="790"/>
      <c r="AG22" s="790"/>
      <c r="AH22" s="790"/>
      <c r="AI22" s="790"/>
      <c r="AJ22" s="790"/>
      <c r="AK22" s="797"/>
    </row>
    <row r="23" spans="2:37">
      <c r="B23" s="222"/>
      <c r="C23" s="205"/>
      <c r="D23" s="810"/>
      <c r="E23" s="559"/>
      <c r="F23" s="559"/>
      <c r="G23" s="559"/>
      <c r="H23" s="559"/>
      <c r="I23" s="811"/>
      <c r="J23" s="488" t="s">
        <v>70</v>
      </c>
      <c r="K23" s="489"/>
      <c r="L23" s="489"/>
      <c r="M23" s="489"/>
      <c r="N23" s="489"/>
      <c r="O23" s="489"/>
      <c r="P23" s="523"/>
      <c r="Q23" s="491" t="s">
        <v>117</v>
      </c>
      <c r="R23" s="491"/>
      <c r="S23" s="491"/>
      <c r="T23" s="491"/>
      <c r="U23" s="491"/>
      <c r="V23" s="491"/>
      <c r="W23" s="491"/>
      <c r="X23" s="491"/>
      <c r="Y23" s="491" t="s">
        <v>118</v>
      </c>
      <c r="Z23" s="221"/>
      <c r="AA23" s="491" t="s">
        <v>55</v>
      </c>
      <c r="AB23" s="491"/>
      <c r="AC23" s="491"/>
      <c r="AD23" s="491"/>
      <c r="AE23" s="491"/>
      <c r="AF23" s="491"/>
      <c r="AG23" s="491"/>
      <c r="AH23" s="491"/>
      <c r="AI23" s="491"/>
      <c r="AJ23" s="491" t="s">
        <v>56</v>
      </c>
      <c r="AK23" s="316"/>
    </row>
    <row r="24" spans="2:37">
      <c r="B24" s="222"/>
      <c r="C24" s="205"/>
      <c r="D24" s="534"/>
      <c r="E24" s="535"/>
      <c r="F24" s="535"/>
      <c r="G24" s="535"/>
      <c r="H24" s="535"/>
      <c r="I24" s="812"/>
      <c r="J24" s="628"/>
      <c r="K24" s="580"/>
      <c r="L24" s="580"/>
      <c r="M24" s="580"/>
      <c r="N24" s="580"/>
      <c r="O24" s="580"/>
      <c r="P24" s="581"/>
      <c r="Q24" s="580"/>
      <c r="R24" s="580"/>
      <c r="S24" s="580"/>
      <c r="T24" s="580"/>
      <c r="U24" s="580"/>
      <c r="V24" s="580"/>
      <c r="W24" s="580"/>
      <c r="X24" s="580"/>
      <c r="Y24" s="580"/>
      <c r="Z24" s="229"/>
      <c r="AA24" s="580"/>
      <c r="AB24" s="580"/>
      <c r="AC24" s="580"/>
      <c r="AD24" s="580"/>
      <c r="AE24" s="580"/>
      <c r="AF24" s="580"/>
      <c r="AG24" s="580"/>
      <c r="AH24" s="580"/>
      <c r="AI24" s="580"/>
      <c r="AJ24" s="580"/>
      <c r="AK24" s="230"/>
    </row>
    <row r="25" spans="2:37">
      <c r="B25" s="222"/>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row>
    <row r="26" spans="2:37">
      <c r="B26" s="222"/>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row>
    <row r="27" spans="2:37">
      <c r="B27" s="222"/>
      <c r="C27" s="205"/>
      <c r="D27" s="205" t="s">
        <v>76</v>
      </c>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row>
    <row r="28" spans="2:37">
      <c r="B28" s="222"/>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row>
    <row r="29" spans="2:37" ht="15" customHeight="1">
      <c r="B29" s="222"/>
      <c r="C29" s="205"/>
      <c r="D29" s="619" t="s">
        <v>77</v>
      </c>
      <c r="E29" s="619"/>
      <c r="F29" s="619"/>
      <c r="G29" s="619"/>
      <c r="H29" s="619"/>
      <c r="I29" s="619"/>
      <c r="J29" s="798" t="s">
        <v>579</v>
      </c>
      <c r="K29" s="798"/>
      <c r="L29" s="798"/>
      <c r="M29" s="798"/>
      <c r="N29" s="798"/>
      <c r="O29" s="798" t="s">
        <v>580</v>
      </c>
      <c r="P29" s="798"/>
      <c r="Q29" s="798"/>
      <c r="R29" s="798"/>
      <c r="S29" s="798"/>
      <c r="T29" s="798"/>
      <c r="U29" s="798" t="s">
        <v>581</v>
      </c>
      <c r="V29" s="798"/>
      <c r="W29" s="798"/>
      <c r="X29" s="798"/>
      <c r="Y29" s="798"/>
      <c r="Z29" s="798"/>
      <c r="AA29" s="798" t="s">
        <v>34</v>
      </c>
      <c r="AB29" s="798"/>
      <c r="AC29" s="798"/>
      <c r="AD29" s="798"/>
      <c r="AE29" s="799"/>
      <c r="AF29" s="799"/>
      <c r="AG29" s="221"/>
      <c r="AH29" s="221"/>
      <c r="AI29" s="221"/>
      <c r="AJ29" s="221"/>
      <c r="AK29" s="221"/>
    </row>
    <row r="30" spans="2:37" ht="15" customHeight="1">
      <c r="B30" s="222"/>
      <c r="C30" s="205"/>
      <c r="D30" s="619"/>
      <c r="E30" s="619"/>
      <c r="F30" s="619"/>
      <c r="G30" s="619"/>
      <c r="H30" s="619"/>
      <c r="I30" s="619"/>
      <c r="J30" s="798"/>
      <c r="K30" s="798"/>
      <c r="L30" s="798"/>
      <c r="M30" s="798"/>
      <c r="N30" s="798"/>
      <c r="O30" s="798"/>
      <c r="P30" s="798"/>
      <c r="Q30" s="798"/>
      <c r="R30" s="798"/>
      <c r="S30" s="798"/>
      <c r="T30" s="798"/>
      <c r="U30" s="798"/>
      <c r="V30" s="798"/>
      <c r="W30" s="798"/>
      <c r="X30" s="798"/>
      <c r="Y30" s="798"/>
      <c r="Z30" s="798"/>
      <c r="AA30" s="798"/>
      <c r="AB30" s="798"/>
      <c r="AC30" s="798"/>
      <c r="AD30" s="798"/>
      <c r="AE30" s="799"/>
      <c r="AF30" s="799"/>
      <c r="AG30" s="221"/>
      <c r="AH30" s="221"/>
      <c r="AI30" s="221"/>
      <c r="AJ30" s="221"/>
      <c r="AK30" s="221"/>
    </row>
    <row r="31" spans="2:37">
      <c r="B31" s="222"/>
      <c r="C31" s="205"/>
      <c r="D31" s="619"/>
      <c r="E31" s="619"/>
      <c r="F31" s="619"/>
      <c r="G31" s="619"/>
      <c r="H31" s="619"/>
      <c r="I31" s="619"/>
      <c r="J31" s="804">
        <f>'様式3号-2'!B55</f>
        <v>0</v>
      </c>
      <c r="K31" s="804"/>
      <c r="L31" s="804"/>
      <c r="M31" s="804"/>
      <c r="N31" s="804"/>
      <c r="O31" s="806">
        <f>'様式3号-2'!D55</f>
        <v>0</v>
      </c>
      <c r="P31" s="807"/>
      <c r="Q31" s="807"/>
      <c r="R31" s="807"/>
      <c r="S31" s="807"/>
      <c r="T31" s="807"/>
      <c r="U31" s="804">
        <f>'様式3号-2'!J44</f>
        <v>0</v>
      </c>
      <c r="V31" s="807"/>
      <c r="W31" s="807"/>
      <c r="X31" s="807"/>
      <c r="Y31" s="807"/>
      <c r="Z31" s="807"/>
      <c r="AA31" s="801" t="e">
        <f>O31/J31*100</f>
        <v>#DIV/0!</v>
      </c>
      <c r="AB31" s="801"/>
      <c r="AC31" s="801"/>
      <c r="AD31" s="801"/>
      <c r="AE31" s="802"/>
      <c r="AF31" s="802"/>
      <c r="AG31" s="221"/>
      <c r="AH31" s="221"/>
      <c r="AI31" s="221"/>
      <c r="AJ31" s="221"/>
      <c r="AK31" s="221"/>
    </row>
    <row r="32" spans="2:37">
      <c r="B32" s="222"/>
      <c r="C32" s="205"/>
      <c r="D32" s="803"/>
      <c r="E32" s="803"/>
      <c r="F32" s="803"/>
      <c r="G32" s="803"/>
      <c r="H32" s="803"/>
      <c r="I32" s="803"/>
      <c r="J32" s="805"/>
      <c r="K32" s="805"/>
      <c r="L32" s="805"/>
      <c r="M32" s="805"/>
      <c r="N32" s="805"/>
      <c r="O32" s="808"/>
      <c r="P32" s="808"/>
      <c r="Q32" s="808"/>
      <c r="R32" s="808"/>
      <c r="S32" s="808"/>
      <c r="T32" s="808"/>
      <c r="U32" s="808"/>
      <c r="V32" s="808"/>
      <c r="W32" s="808"/>
      <c r="X32" s="808"/>
      <c r="Y32" s="808"/>
      <c r="Z32" s="808"/>
      <c r="AA32" s="801"/>
      <c r="AB32" s="801"/>
      <c r="AC32" s="801"/>
      <c r="AD32" s="801"/>
      <c r="AE32" s="802"/>
      <c r="AF32" s="802"/>
      <c r="AG32" s="221"/>
      <c r="AH32" s="221"/>
      <c r="AI32" s="221"/>
      <c r="AJ32" s="221"/>
      <c r="AK32" s="221"/>
    </row>
    <row r="33" spans="2:37">
      <c r="B33" s="222"/>
      <c r="C33" s="205"/>
      <c r="D33" s="821" t="s">
        <v>251</v>
      </c>
      <c r="E33" s="821"/>
      <c r="F33" s="821"/>
      <c r="G33" s="821"/>
      <c r="H33" s="821"/>
      <c r="I33" s="821"/>
      <c r="J33" s="619" t="s">
        <v>81</v>
      </c>
      <c r="K33" s="619"/>
      <c r="L33" s="619"/>
      <c r="M33" s="794">
        <f>様式第1号!K34</f>
        <v>0</v>
      </c>
      <c r="N33" s="789"/>
      <c r="O33" s="789"/>
      <c r="P33" s="789"/>
      <c r="Q33" s="789"/>
      <c r="R33" s="789"/>
      <c r="S33" s="789"/>
      <c r="T33" s="789"/>
      <c r="U33" s="789"/>
      <c r="V33" s="619" t="s">
        <v>82</v>
      </c>
      <c r="W33" s="619"/>
      <c r="X33" s="619"/>
      <c r="Y33" s="619"/>
      <c r="Z33" s="619" t="s">
        <v>166</v>
      </c>
      <c r="AA33" s="619"/>
      <c r="AB33" s="619"/>
      <c r="AC33" s="800">
        <f>様式第1号!AA36</f>
        <v>0</v>
      </c>
      <c r="AD33" s="800"/>
      <c r="AE33" s="800"/>
      <c r="AF33" s="800"/>
      <c r="AG33" s="619" t="s">
        <v>167</v>
      </c>
      <c r="AH33" s="619"/>
      <c r="AI33" s="800">
        <f>様式第1号!AH36</f>
        <v>0</v>
      </c>
      <c r="AJ33" s="800"/>
      <c r="AK33" s="800"/>
    </row>
    <row r="34" spans="2:37">
      <c r="B34" s="222"/>
      <c r="C34" s="205"/>
      <c r="D34" s="821"/>
      <c r="E34" s="821"/>
      <c r="F34" s="821"/>
      <c r="G34" s="821"/>
      <c r="H34" s="821"/>
      <c r="I34" s="821"/>
      <c r="J34" s="619"/>
      <c r="K34" s="619"/>
      <c r="L34" s="619"/>
      <c r="M34" s="796"/>
      <c r="N34" s="790"/>
      <c r="O34" s="790"/>
      <c r="P34" s="790"/>
      <c r="Q34" s="790"/>
      <c r="R34" s="790"/>
      <c r="S34" s="790"/>
      <c r="T34" s="790"/>
      <c r="U34" s="790"/>
      <c r="V34" s="619"/>
      <c r="W34" s="619"/>
      <c r="X34" s="619"/>
      <c r="Y34" s="619"/>
      <c r="Z34" s="619"/>
      <c r="AA34" s="619"/>
      <c r="AB34" s="619"/>
      <c r="AC34" s="800"/>
      <c r="AD34" s="800"/>
      <c r="AE34" s="800"/>
      <c r="AF34" s="800"/>
      <c r="AG34" s="619"/>
      <c r="AH34" s="619"/>
      <c r="AI34" s="800"/>
      <c r="AJ34" s="800"/>
      <c r="AK34" s="800"/>
    </row>
    <row r="35" spans="2:37">
      <c r="B35" s="222"/>
      <c r="C35" s="205"/>
      <c r="D35" s="821"/>
      <c r="E35" s="821"/>
      <c r="F35" s="821"/>
      <c r="G35" s="821"/>
      <c r="H35" s="821"/>
      <c r="I35" s="821"/>
      <c r="J35" s="619" t="s">
        <v>81</v>
      </c>
      <c r="K35" s="619"/>
      <c r="L35" s="619"/>
      <c r="M35" s="488"/>
      <c r="N35" s="489"/>
      <c r="O35" s="489"/>
      <c r="P35" s="489"/>
      <c r="Q35" s="489"/>
      <c r="R35" s="489"/>
      <c r="S35" s="489"/>
      <c r="T35" s="489"/>
      <c r="U35" s="523"/>
      <c r="V35" s="619" t="s">
        <v>82</v>
      </c>
      <c r="W35" s="619"/>
      <c r="X35" s="619"/>
      <c r="Y35" s="619"/>
      <c r="Z35" s="619" t="s">
        <v>166</v>
      </c>
      <c r="AA35" s="619"/>
      <c r="AB35" s="619"/>
      <c r="AC35" s="619"/>
      <c r="AD35" s="619"/>
      <c r="AE35" s="619"/>
      <c r="AF35" s="619"/>
      <c r="AG35" s="619" t="s">
        <v>167</v>
      </c>
      <c r="AH35" s="619"/>
      <c r="AI35" s="619"/>
      <c r="AJ35" s="619"/>
      <c r="AK35" s="619"/>
    </row>
    <row r="36" spans="2:37">
      <c r="B36" s="222"/>
      <c r="C36" s="205"/>
      <c r="D36" s="821"/>
      <c r="E36" s="821"/>
      <c r="F36" s="821"/>
      <c r="G36" s="821"/>
      <c r="H36" s="821"/>
      <c r="I36" s="821"/>
      <c r="J36" s="619"/>
      <c r="K36" s="619"/>
      <c r="L36" s="619"/>
      <c r="M36" s="628"/>
      <c r="N36" s="580"/>
      <c r="O36" s="580"/>
      <c r="P36" s="580"/>
      <c r="Q36" s="580"/>
      <c r="R36" s="580"/>
      <c r="S36" s="580"/>
      <c r="T36" s="580"/>
      <c r="U36" s="581"/>
      <c r="V36" s="619"/>
      <c r="W36" s="619"/>
      <c r="X36" s="619"/>
      <c r="Y36" s="619"/>
      <c r="Z36" s="619"/>
      <c r="AA36" s="619"/>
      <c r="AB36" s="619"/>
      <c r="AC36" s="619"/>
      <c r="AD36" s="619"/>
      <c r="AE36" s="619"/>
      <c r="AF36" s="619"/>
      <c r="AG36" s="619"/>
      <c r="AH36" s="619"/>
      <c r="AI36" s="619"/>
      <c r="AJ36" s="619"/>
      <c r="AK36" s="619"/>
    </row>
    <row r="37" spans="2:37">
      <c r="B37" s="222"/>
      <c r="C37" s="205"/>
      <c r="D37" s="821"/>
      <c r="E37" s="821"/>
      <c r="F37" s="821"/>
      <c r="G37" s="821"/>
      <c r="H37" s="821"/>
      <c r="I37" s="821"/>
      <c r="J37" s="619" t="s">
        <v>81</v>
      </c>
      <c r="K37" s="619"/>
      <c r="L37" s="619"/>
      <c r="M37" s="488"/>
      <c r="N37" s="489"/>
      <c r="O37" s="489"/>
      <c r="P37" s="489"/>
      <c r="Q37" s="489"/>
      <c r="R37" s="489"/>
      <c r="S37" s="489"/>
      <c r="T37" s="489"/>
      <c r="U37" s="523"/>
      <c r="V37" s="619" t="s">
        <v>82</v>
      </c>
      <c r="W37" s="619"/>
      <c r="X37" s="619"/>
      <c r="Y37" s="619"/>
      <c r="Z37" s="619" t="s">
        <v>166</v>
      </c>
      <c r="AA37" s="619"/>
      <c r="AB37" s="619"/>
      <c r="AC37" s="619"/>
      <c r="AD37" s="619"/>
      <c r="AE37" s="619"/>
      <c r="AF37" s="619"/>
      <c r="AG37" s="619" t="s">
        <v>167</v>
      </c>
      <c r="AH37" s="619"/>
      <c r="AI37" s="619"/>
      <c r="AJ37" s="619"/>
      <c r="AK37" s="619"/>
    </row>
    <row r="38" spans="2:37">
      <c r="B38" s="222"/>
      <c r="C38" s="205"/>
      <c r="D38" s="821"/>
      <c r="E38" s="821"/>
      <c r="F38" s="821"/>
      <c r="G38" s="821"/>
      <c r="H38" s="821"/>
      <c r="I38" s="821"/>
      <c r="J38" s="619"/>
      <c r="K38" s="619"/>
      <c r="L38" s="619"/>
      <c r="M38" s="628"/>
      <c r="N38" s="580"/>
      <c r="O38" s="580"/>
      <c r="P38" s="580"/>
      <c r="Q38" s="580"/>
      <c r="R38" s="580"/>
      <c r="S38" s="580"/>
      <c r="T38" s="580"/>
      <c r="U38" s="581"/>
      <c r="V38" s="619"/>
      <c r="W38" s="619"/>
      <c r="X38" s="619"/>
      <c r="Y38" s="619"/>
      <c r="Z38" s="619"/>
      <c r="AA38" s="619"/>
      <c r="AB38" s="619"/>
      <c r="AC38" s="619"/>
      <c r="AD38" s="619"/>
      <c r="AE38" s="619"/>
      <c r="AF38" s="619"/>
      <c r="AG38" s="619"/>
      <c r="AH38" s="619"/>
      <c r="AI38" s="619"/>
      <c r="AJ38" s="619"/>
      <c r="AK38" s="619"/>
    </row>
    <row r="39" spans="2:37">
      <c r="B39" s="222"/>
      <c r="C39" s="205"/>
      <c r="D39" s="821"/>
      <c r="E39" s="821"/>
      <c r="F39" s="821"/>
      <c r="G39" s="821"/>
      <c r="H39" s="821"/>
      <c r="I39" s="821"/>
      <c r="J39" s="619" t="s">
        <v>81</v>
      </c>
      <c r="K39" s="619"/>
      <c r="L39" s="619"/>
      <c r="M39" s="488"/>
      <c r="N39" s="489"/>
      <c r="O39" s="489"/>
      <c r="P39" s="489"/>
      <c r="Q39" s="489"/>
      <c r="R39" s="489"/>
      <c r="S39" s="489"/>
      <c r="T39" s="489"/>
      <c r="U39" s="523"/>
      <c r="V39" s="619" t="s">
        <v>82</v>
      </c>
      <c r="W39" s="619"/>
      <c r="X39" s="619"/>
      <c r="Y39" s="619"/>
      <c r="Z39" s="619" t="s">
        <v>166</v>
      </c>
      <c r="AA39" s="619"/>
      <c r="AB39" s="619"/>
      <c r="AC39" s="619"/>
      <c r="AD39" s="619"/>
      <c r="AE39" s="619"/>
      <c r="AF39" s="619"/>
      <c r="AG39" s="619" t="s">
        <v>167</v>
      </c>
      <c r="AH39" s="619"/>
      <c r="AI39" s="619"/>
      <c r="AJ39" s="619"/>
      <c r="AK39" s="619"/>
    </row>
    <row r="40" spans="2:37">
      <c r="B40" s="222"/>
      <c r="C40" s="205"/>
      <c r="D40" s="821"/>
      <c r="E40" s="821"/>
      <c r="F40" s="821"/>
      <c r="G40" s="821"/>
      <c r="H40" s="821"/>
      <c r="I40" s="821"/>
      <c r="J40" s="619"/>
      <c r="K40" s="619"/>
      <c r="L40" s="619"/>
      <c r="M40" s="628"/>
      <c r="N40" s="580"/>
      <c r="O40" s="580"/>
      <c r="P40" s="580"/>
      <c r="Q40" s="580"/>
      <c r="R40" s="580"/>
      <c r="S40" s="580"/>
      <c r="T40" s="580"/>
      <c r="U40" s="581"/>
      <c r="V40" s="619"/>
      <c r="W40" s="619"/>
      <c r="X40" s="619"/>
      <c r="Y40" s="619"/>
      <c r="Z40" s="619"/>
      <c r="AA40" s="619"/>
      <c r="AB40" s="619"/>
      <c r="AC40" s="619"/>
      <c r="AD40" s="619"/>
      <c r="AE40" s="619"/>
      <c r="AF40" s="619"/>
      <c r="AG40" s="619"/>
      <c r="AH40" s="619"/>
      <c r="AI40" s="619"/>
      <c r="AJ40" s="619"/>
      <c r="AK40" s="619"/>
    </row>
    <row r="41" spans="2:37">
      <c r="B41" s="222"/>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row>
    <row r="42" spans="2:37">
      <c r="B42" s="222"/>
      <c r="C42" s="205"/>
      <c r="D42" s="813" t="s">
        <v>87</v>
      </c>
      <c r="E42" s="814"/>
      <c r="F42" s="814"/>
      <c r="G42" s="814"/>
      <c r="H42" s="814"/>
      <c r="I42" s="814"/>
      <c r="J42" s="814"/>
      <c r="K42" s="814"/>
      <c r="L42" s="814"/>
      <c r="M42" s="205"/>
      <c r="N42" s="205"/>
      <c r="O42" s="205"/>
      <c r="P42" s="486" t="s">
        <v>74</v>
      </c>
      <c r="Q42" s="815">
        <f>様式第1号!R24</f>
        <v>0</v>
      </c>
      <c r="R42" s="816"/>
      <c r="S42" s="816"/>
      <c r="T42" s="816"/>
      <c r="U42" s="816"/>
      <c r="V42" s="816"/>
      <c r="W42" s="816"/>
      <c r="X42" s="817"/>
      <c r="Y42" s="486" t="s">
        <v>75</v>
      </c>
      <c r="Z42" s="205"/>
      <c r="AA42" s="205"/>
      <c r="AB42" s="205"/>
      <c r="AC42" s="205"/>
      <c r="AD42" s="205"/>
      <c r="AE42" s="205"/>
      <c r="AF42" s="205"/>
      <c r="AG42" s="205"/>
      <c r="AH42" s="205"/>
      <c r="AI42" s="205"/>
      <c r="AJ42" s="205"/>
      <c r="AK42" s="205"/>
    </row>
    <row r="43" spans="2:37">
      <c r="B43" s="222"/>
      <c r="C43" s="205"/>
      <c r="D43" s="814"/>
      <c r="E43" s="814"/>
      <c r="F43" s="814"/>
      <c r="G43" s="814"/>
      <c r="H43" s="814"/>
      <c r="I43" s="814"/>
      <c r="J43" s="814"/>
      <c r="K43" s="814"/>
      <c r="L43" s="814"/>
      <c r="M43" s="205"/>
      <c r="N43" s="205"/>
      <c r="O43" s="205"/>
      <c r="P43" s="486"/>
      <c r="Q43" s="818"/>
      <c r="R43" s="819"/>
      <c r="S43" s="819"/>
      <c r="T43" s="819"/>
      <c r="U43" s="819"/>
      <c r="V43" s="819"/>
      <c r="W43" s="819"/>
      <c r="X43" s="820"/>
      <c r="Y43" s="486"/>
      <c r="Z43" s="205"/>
      <c r="AA43" s="205"/>
      <c r="AB43" s="205"/>
      <c r="AC43" s="205"/>
      <c r="AD43" s="205"/>
      <c r="AE43" s="205"/>
      <c r="AF43" s="205"/>
      <c r="AG43" s="205"/>
      <c r="AH43" s="205"/>
      <c r="AI43" s="205"/>
      <c r="AJ43" s="205"/>
      <c r="AK43" s="205"/>
    </row>
  </sheetData>
  <mergeCells count="98">
    <mergeCell ref="AI39:AK40"/>
    <mergeCell ref="D42:L43"/>
    <mergeCell ref="P42:P43"/>
    <mergeCell ref="Q42:X43"/>
    <mergeCell ref="Y42:Y43"/>
    <mergeCell ref="J39:L40"/>
    <mergeCell ref="M39:U40"/>
    <mergeCell ref="V39:Y40"/>
    <mergeCell ref="Z39:AB40"/>
    <mergeCell ref="AC39:AF40"/>
    <mergeCell ref="AG39:AH40"/>
    <mergeCell ref="D33:I40"/>
    <mergeCell ref="J33:L34"/>
    <mergeCell ref="M33:U34"/>
    <mergeCell ref="V33:Y34"/>
    <mergeCell ref="J37:L38"/>
    <mergeCell ref="AI37:AK38"/>
    <mergeCell ref="AG33:AH34"/>
    <mergeCell ref="AI33:AK34"/>
    <mergeCell ref="J35:L36"/>
    <mergeCell ref="M35:U36"/>
    <mergeCell ref="V35:Y36"/>
    <mergeCell ref="Z35:AB36"/>
    <mergeCell ref="AC35:AF36"/>
    <mergeCell ref="AG35:AH36"/>
    <mergeCell ref="AI35:AK36"/>
    <mergeCell ref="M37:U38"/>
    <mergeCell ref="V37:Y38"/>
    <mergeCell ref="Z37:AB38"/>
    <mergeCell ref="AC37:AF38"/>
    <mergeCell ref="AG37:AH38"/>
    <mergeCell ref="Z33:AB34"/>
    <mergeCell ref="D19:I24"/>
    <mergeCell ref="J19:K20"/>
    <mergeCell ref="L19:AK20"/>
    <mergeCell ref="J21:K22"/>
    <mergeCell ref="L21:W22"/>
    <mergeCell ref="X21:Z22"/>
    <mergeCell ref="J23:P24"/>
    <mergeCell ref="Q23:Q24"/>
    <mergeCell ref="R23:X24"/>
    <mergeCell ref="AJ23:AJ24"/>
    <mergeCell ref="AA21:AK22"/>
    <mergeCell ref="D29:I32"/>
    <mergeCell ref="J29:N30"/>
    <mergeCell ref="O29:T30"/>
    <mergeCell ref="U29:Z30"/>
    <mergeCell ref="J31:N32"/>
    <mergeCell ref="O31:T32"/>
    <mergeCell ref="U31:Z32"/>
    <mergeCell ref="AA29:AF30"/>
    <mergeCell ref="Y23:Y24"/>
    <mergeCell ref="AA23:AA24"/>
    <mergeCell ref="AB23:AI24"/>
    <mergeCell ref="AC33:AF34"/>
    <mergeCell ref="AA31:AF32"/>
    <mergeCell ref="D15:I18"/>
    <mergeCell ref="J15:K16"/>
    <mergeCell ref="L15:AK16"/>
    <mergeCell ref="J17:K18"/>
    <mergeCell ref="L17:AK18"/>
    <mergeCell ref="D11:I12"/>
    <mergeCell ref="J11:K12"/>
    <mergeCell ref="Z9:AK10"/>
    <mergeCell ref="T13:T14"/>
    <mergeCell ref="U13:V14"/>
    <mergeCell ref="D13:I14"/>
    <mergeCell ref="M13:N14"/>
    <mergeCell ref="O13:P14"/>
    <mergeCell ref="Q13:Q14"/>
    <mergeCell ref="R13:S14"/>
    <mergeCell ref="W13:W14"/>
    <mergeCell ref="X13:Y14"/>
    <mergeCell ref="Z11:Z12"/>
    <mergeCell ref="L11:X12"/>
    <mergeCell ref="Y11:Y12"/>
    <mergeCell ref="AJ11:AJ12"/>
    <mergeCell ref="AI7:AK8"/>
    <mergeCell ref="B1:G1"/>
    <mergeCell ref="K2:AE2"/>
    <mergeCell ref="D4:K4"/>
    <mergeCell ref="D5:I6"/>
    <mergeCell ref="J5:K6"/>
    <mergeCell ref="L5:AK6"/>
    <mergeCell ref="D7:I10"/>
    <mergeCell ref="J7:K8"/>
    <mergeCell ref="L7:U8"/>
    <mergeCell ref="V7:Y8"/>
    <mergeCell ref="Z7:AH8"/>
    <mergeCell ref="J9:K10"/>
    <mergeCell ref="L9:P10"/>
    <mergeCell ref="Q9:U10"/>
    <mergeCell ref="V9:Y10"/>
    <mergeCell ref="AB11:AC12"/>
    <mergeCell ref="AD11:AD12"/>
    <mergeCell ref="AE11:AF12"/>
    <mergeCell ref="AG11:AG12"/>
    <mergeCell ref="AH11:AI12"/>
  </mergeCells>
  <phoneticPr fontId="2"/>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FA71"/>
  </sheetPr>
  <dimension ref="B2:AL47"/>
  <sheetViews>
    <sheetView topLeftCell="A16" workbookViewId="0">
      <selection activeCell="G26" sqref="G26:AD27"/>
    </sheetView>
  </sheetViews>
  <sheetFormatPr defaultRowHeight="13.5"/>
  <cols>
    <col min="1" max="38" width="2.25" customWidth="1"/>
  </cols>
  <sheetData>
    <row r="2" spans="2:38">
      <c r="B2" s="205"/>
      <c r="C2" s="560" t="s">
        <v>43</v>
      </c>
      <c r="D2" s="560"/>
      <c r="E2" s="560"/>
      <c r="F2" s="560"/>
      <c r="G2" s="560"/>
      <c r="H2" s="560"/>
      <c r="I2" s="205"/>
      <c r="J2" s="205"/>
      <c r="K2" s="205"/>
      <c r="L2" s="205"/>
      <c r="M2" s="205"/>
      <c r="N2" s="205"/>
      <c r="O2" s="205"/>
      <c r="P2" s="205"/>
      <c r="Q2" s="205"/>
      <c r="R2" s="824" t="s">
        <v>243</v>
      </c>
      <c r="S2" s="825"/>
      <c r="T2" s="825"/>
      <c r="U2" s="825"/>
      <c r="V2" s="825"/>
      <c r="W2" s="825"/>
      <c r="X2" s="825"/>
      <c r="Y2" s="825"/>
      <c r="Z2" s="825"/>
      <c r="AA2" s="825"/>
      <c r="AB2" s="825"/>
      <c r="AC2" s="825"/>
      <c r="AD2" s="825"/>
      <c r="AE2" s="825"/>
      <c r="AF2" s="825"/>
      <c r="AG2" s="825"/>
      <c r="AH2" s="825"/>
      <c r="AI2" s="825"/>
      <c r="AJ2" s="825"/>
      <c r="AK2" s="825"/>
      <c r="AL2" s="826"/>
    </row>
    <row r="3" spans="2:38">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row>
    <row r="4" spans="2:38" ht="17.25">
      <c r="B4" s="205"/>
      <c r="C4" s="205"/>
      <c r="D4" s="205"/>
      <c r="E4" s="827" t="s">
        <v>531</v>
      </c>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312"/>
      <c r="AI4" s="312"/>
      <c r="AJ4" s="312"/>
      <c r="AK4" s="205"/>
      <c r="AL4" s="205"/>
    </row>
    <row r="5" spans="2:38">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row>
    <row r="6" spans="2:38" ht="17.25">
      <c r="B6" s="205"/>
      <c r="C6" s="205"/>
      <c r="D6" s="205"/>
      <c r="E6" s="205"/>
      <c r="F6" s="205"/>
      <c r="G6" s="205"/>
      <c r="H6" s="205"/>
      <c r="I6" s="312"/>
      <c r="J6" s="312"/>
      <c r="K6" s="312"/>
      <c r="L6" s="312"/>
      <c r="M6" s="312"/>
      <c r="N6" s="312"/>
      <c r="O6" s="312"/>
      <c r="P6" s="312"/>
      <c r="Q6" s="312"/>
      <c r="R6" s="205"/>
      <c r="S6" s="312"/>
      <c r="T6" s="312"/>
      <c r="U6" s="312"/>
      <c r="W6" s="486" t="s">
        <v>498</v>
      </c>
      <c r="X6" s="512"/>
      <c r="Y6" s="486"/>
      <c r="Z6" s="486"/>
      <c r="AA6" s="205" t="s">
        <v>57</v>
      </c>
      <c r="AB6" s="486"/>
      <c r="AC6" s="486"/>
      <c r="AD6" s="205" t="s">
        <v>58</v>
      </c>
      <c r="AE6" s="486"/>
      <c r="AF6" s="486"/>
      <c r="AG6" s="205" t="s">
        <v>59</v>
      </c>
      <c r="AH6" s="205"/>
      <c r="AI6" s="205"/>
      <c r="AJ6" s="205"/>
      <c r="AK6" s="205"/>
      <c r="AL6" s="205"/>
    </row>
    <row r="7" spans="2:38">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row>
    <row r="8" spans="2:38" ht="14.25">
      <c r="B8" s="205"/>
      <c r="C8" s="822" t="s">
        <v>45</v>
      </c>
      <c r="D8" s="823"/>
      <c r="E8" s="823"/>
      <c r="F8" s="823"/>
      <c r="G8" s="823"/>
      <c r="H8" s="823"/>
      <c r="I8" s="823"/>
      <c r="J8" s="823"/>
      <c r="K8" s="823"/>
      <c r="L8" s="823"/>
      <c r="M8" s="823"/>
      <c r="N8" s="823"/>
      <c r="O8" s="823"/>
      <c r="P8" s="380"/>
      <c r="Q8" s="205"/>
      <c r="R8" s="205"/>
      <c r="S8" s="205"/>
      <c r="T8" s="205"/>
      <c r="U8" s="205"/>
      <c r="V8" s="205"/>
      <c r="W8" s="205"/>
      <c r="X8" s="205"/>
      <c r="Y8" s="205"/>
      <c r="Z8" s="205"/>
      <c r="AA8" s="205"/>
      <c r="AB8" s="205"/>
      <c r="AC8" s="205"/>
      <c r="AD8" s="205"/>
      <c r="AE8" s="205"/>
      <c r="AF8" s="205"/>
      <c r="AG8" s="205"/>
      <c r="AH8" s="205"/>
      <c r="AI8" s="205"/>
      <c r="AJ8" s="205"/>
      <c r="AK8" s="205"/>
      <c r="AL8" s="205"/>
    </row>
    <row r="9" spans="2:38">
      <c r="B9" s="205"/>
      <c r="C9" s="205"/>
      <c r="D9" s="205"/>
      <c r="E9" s="205"/>
      <c r="F9" s="205"/>
      <c r="G9" s="205"/>
      <c r="H9" s="205"/>
      <c r="I9" s="205"/>
      <c r="J9" s="205"/>
      <c r="K9" s="205"/>
      <c r="L9" s="205"/>
      <c r="M9" s="205"/>
      <c r="N9" s="205"/>
      <c r="O9" s="205"/>
      <c r="P9" s="205"/>
      <c r="Q9" s="205"/>
      <c r="R9" s="205"/>
      <c r="S9" s="608" t="s">
        <v>48</v>
      </c>
      <c r="T9" s="608"/>
      <c r="U9" s="608"/>
      <c r="V9" s="608"/>
      <c r="W9" s="608"/>
      <c r="X9" s="608"/>
      <c r="Y9" s="205"/>
      <c r="Z9" s="205"/>
      <c r="AA9" s="205"/>
      <c r="AB9" s="205"/>
      <c r="AC9" s="205"/>
      <c r="AD9" s="205"/>
      <c r="AE9" s="205"/>
      <c r="AF9" s="205"/>
      <c r="AG9" s="205"/>
      <c r="AH9" s="205"/>
      <c r="AI9" s="205"/>
      <c r="AJ9" s="205"/>
      <c r="AK9" s="205"/>
      <c r="AL9" s="205"/>
    </row>
    <row r="10" spans="2:38">
      <c r="B10" s="205"/>
      <c r="C10" s="205"/>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row>
    <row r="11" spans="2:38">
      <c r="B11" s="205"/>
      <c r="C11" s="205"/>
      <c r="D11" s="205"/>
      <c r="E11" s="205"/>
      <c r="F11" s="205"/>
      <c r="G11" s="205"/>
      <c r="H11" s="205"/>
      <c r="I11" s="205"/>
      <c r="J11" s="205"/>
      <c r="K11" s="205"/>
      <c r="L11" s="205"/>
      <c r="M11" s="205"/>
      <c r="N11" s="205"/>
      <c r="O11" s="205"/>
      <c r="P11" s="205"/>
      <c r="Q11" s="205"/>
      <c r="R11" s="205"/>
      <c r="S11" s="205"/>
      <c r="T11" s="205"/>
      <c r="U11" s="486" t="s">
        <v>16</v>
      </c>
      <c r="V11" s="486"/>
      <c r="W11" s="486"/>
      <c r="X11" s="486"/>
      <c r="Y11" s="205"/>
      <c r="Z11" s="604">
        <f>様式第1号!Y9</f>
        <v>0</v>
      </c>
      <c r="AA11" s="604"/>
      <c r="AB11" s="604"/>
      <c r="AC11" s="604"/>
      <c r="AD11" s="604"/>
      <c r="AE11" s="604"/>
      <c r="AF11" s="604"/>
      <c r="AG11" s="604"/>
      <c r="AH11" s="604"/>
      <c r="AI11" s="205"/>
      <c r="AJ11" s="205"/>
      <c r="AK11" s="205"/>
      <c r="AL11" s="205"/>
    </row>
    <row r="12" spans="2:38">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row>
    <row r="13" spans="2:38">
      <c r="B13" s="205"/>
      <c r="C13" s="205"/>
      <c r="D13" s="205"/>
      <c r="E13" s="205"/>
      <c r="F13" s="205"/>
      <c r="G13" s="205"/>
      <c r="H13" s="205"/>
      <c r="I13" s="205"/>
      <c r="J13" s="205"/>
      <c r="K13" s="205"/>
      <c r="L13" s="205"/>
      <c r="M13" s="205"/>
      <c r="N13" s="205"/>
      <c r="O13" s="205"/>
      <c r="P13" s="205"/>
      <c r="Q13" s="205"/>
      <c r="R13" s="205"/>
      <c r="S13" s="205"/>
      <c r="T13" s="205"/>
      <c r="U13" s="830" t="s">
        <v>13</v>
      </c>
      <c r="V13" s="830"/>
      <c r="W13" s="830"/>
      <c r="X13" s="830"/>
      <c r="Y13" s="602">
        <f>様式第1号!X10</f>
        <v>0</v>
      </c>
      <c r="Z13" s="602"/>
      <c r="AA13" s="602"/>
      <c r="AB13" s="602"/>
      <c r="AC13" s="602"/>
      <c r="AD13" s="602"/>
      <c r="AE13" s="602"/>
      <c r="AF13" s="602"/>
      <c r="AG13" s="602"/>
      <c r="AH13" s="602"/>
      <c r="AI13" s="602"/>
      <c r="AJ13" s="602"/>
      <c r="AK13" s="602"/>
      <c r="AL13" s="215"/>
    </row>
    <row r="14" spans="2:38">
      <c r="B14" s="205"/>
      <c r="C14" s="205"/>
      <c r="D14" s="205"/>
      <c r="E14" s="205"/>
      <c r="F14" s="205"/>
      <c r="G14" s="205"/>
      <c r="H14" s="205"/>
      <c r="I14" s="205"/>
      <c r="J14" s="205"/>
      <c r="K14" s="205"/>
      <c r="L14" s="205"/>
      <c r="M14" s="205"/>
      <c r="N14" s="205"/>
      <c r="O14" s="205"/>
      <c r="P14" s="205"/>
      <c r="Q14" s="205"/>
      <c r="R14" s="205"/>
      <c r="S14" s="205"/>
      <c r="T14" s="205"/>
      <c r="U14" s="830"/>
      <c r="V14" s="830"/>
      <c r="W14" s="830"/>
      <c r="X14" s="830"/>
      <c r="Y14" s="602"/>
      <c r="Z14" s="602"/>
      <c r="AA14" s="602"/>
      <c r="AB14" s="602"/>
      <c r="AC14" s="602"/>
      <c r="AD14" s="602"/>
      <c r="AE14" s="602"/>
      <c r="AF14" s="602"/>
      <c r="AG14" s="602"/>
      <c r="AH14" s="602"/>
      <c r="AI14" s="602"/>
      <c r="AJ14" s="602"/>
      <c r="AK14" s="602"/>
      <c r="AL14" s="215"/>
    </row>
    <row r="15" spans="2:38">
      <c r="B15" s="205"/>
      <c r="C15" s="205"/>
      <c r="D15" s="205"/>
      <c r="E15" s="205"/>
      <c r="F15" s="205"/>
      <c r="G15" s="205"/>
      <c r="H15" s="205"/>
      <c r="I15" s="205"/>
      <c r="J15" s="205"/>
      <c r="K15" s="205"/>
      <c r="L15" s="205"/>
      <c r="M15" s="205"/>
      <c r="N15" s="205"/>
      <c r="O15" s="205"/>
      <c r="P15" s="205"/>
      <c r="Q15" s="205"/>
      <c r="R15" s="205"/>
      <c r="S15" s="205"/>
      <c r="T15" s="205"/>
      <c r="U15" s="830" t="s">
        <v>60</v>
      </c>
      <c r="V15" s="830"/>
      <c r="W15" s="830"/>
      <c r="X15" s="830"/>
      <c r="Y15" s="607">
        <f>様式第1号!X12</f>
        <v>0</v>
      </c>
      <c r="Z15" s="607"/>
      <c r="AA15" s="607"/>
      <c r="AB15" s="607"/>
      <c r="AC15" s="607"/>
      <c r="AD15" s="607"/>
      <c r="AE15" s="607"/>
      <c r="AF15" s="607"/>
      <c r="AG15" s="607"/>
      <c r="AH15" s="607"/>
      <c r="AI15" s="607"/>
      <c r="AJ15" s="607"/>
      <c r="AK15" s="607"/>
      <c r="AL15" s="214"/>
    </row>
    <row r="16" spans="2:38">
      <c r="B16" s="205"/>
      <c r="C16" s="205"/>
      <c r="D16" s="205"/>
      <c r="E16" s="205"/>
      <c r="F16" s="205"/>
      <c r="G16" s="205"/>
      <c r="H16" s="205"/>
      <c r="I16" s="205"/>
      <c r="J16" s="205"/>
      <c r="K16" s="205"/>
      <c r="L16" s="205"/>
      <c r="M16" s="205"/>
      <c r="N16" s="205"/>
      <c r="O16" s="205"/>
      <c r="P16" s="205"/>
      <c r="Q16" s="205"/>
      <c r="R16" s="205"/>
      <c r="S16" s="205"/>
      <c r="T16" s="317"/>
      <c r="U16" s="830"/>
      <c r="V16" s="830"/>
      <c r="W16" s="830"/>
      <c r="X16" s="830"/>
      <c r="Y16" s="607"/>
      <c r="Z16" s="607"/>
      <c r="AA16" s="607"/>
      <c r="AB16" s="607"/>
      <c r="AC16" s="607"/>
      <c r="AD16" s="607"/>
      <c r="AE16" s="607"/>
      <c r="AF16" s="607"/>
      <c r="AG16" s="607"/>
      <c r="AH16" s="607"/>
      <c r="AI16" s="607"/>
      <c r="AJ16" s="607"/>
      <c r="AK16" s="607"/>
      <c r="AL16" s="214"/>
    </row>
    <row r="17" spans="2:38">
      <c r="B17" s="205"/>
      <c r="C17" s="205"/>
      <c r="D17" s="205"/>
      <c r="E17" s="205"/>
      <c r="F17" s="205"/>
      <c r="G17" s="205"/>
      <c r="H17" s="205"/>
      <c r="I17" s="205"/>
      <c r="J17" s="205"/>
      <c r="K17" s="205"/>
      <c r="L17" s="205"/>
      <c r="M17" s="205"/>
      <c r="N17" s="205"/>
      <c r="O17" s="205"/>
      <c r="P17" s="205"/>
      <c r="Q17" s="205"/>
      <c r="R17" s="205"/>
      <c r="S17" s="205"/>
      <c r="T17" s="317"/>
      <c r="U17" s="830" t="s">
        <v>62</v>
      </c>
      <c r="V17" s="830"/>
      <c r="W17" s="830"/>
      <c r="X17" s="830"/>
      <c r="Y17" s="607">
        <f>様式第1号!Y14</f>
        <v>0</v>
      </c>
      <c r="Z17" s="607"/>
      <c r="AA17" s="607"/>
      <c r="AB17" s="607"/>
      <c r="AC17" s="607"/>
      <c r="AD17" s="607"/>
      <c r="AE17" s="607"/>
      <c r="AF17" s="607"/>
      <c r="AG17" s="607"/>
      <c r="AH17" s="607"/>
      <c r="AI17" s="607"/>
      <c r="AJ17" s="607"/>
      <c r="AK17" s="607"/>
      <c r="AL17" s="486" t="s">
        <v>20</v>
      </c>
    </row>
    <row r="18" spans="2:38">
      <c r="B18" s="205"/>
      <c r="C18" s="205"/>
      <c r="D18" s="205"/>
      <c r="E18" s="205"/>
      <c r="F18" s="205"/>
      <c r="G18" s="205"/>
      <c r="H18" s="205"/>
      <c r="I18" s="205"/>
      <c r="J18" s="205"/>
      <c r="K18" s="205"/>
      <c r="L18" s="205"/>
      <c r="M18" s="205"/>
      <c r="N18" s="205"/>
      <c r="O18" s="205"/>
      <c r="P18" s="205"/>
      <c r="Q18" s="205"/>
      <c r="R18" s="205"/>
      <c r="S18" s="205"/>
      <c r="T18" s="205"/>
      <c r="U18" s="830"/>
      <c r="V18" s="830"/>
      <c r="W18" s="830"/>
      <c r="X18" s="830"/>
      <c r="Y18" s="607"/>
      <c r="Z18" s="607"/>
      <c r="AA18" s="607"/>
      <c r="AB18" s="607"/>
      <c r="AC18" s="607"/>
      <c r="AD18" s="607"/>
      <c r="AE18" s="607"/>
      <c r="AF18" s="607"/>
      <c r="AG18" s="607"/>
      <c r="AH18" s="607"/>
      <c r="AI18" s="607"/>
      <c r="AJ18" s="607"/>
      <c r="AK18" s="607"/>
      <c r="AL18" s="829"/>
    </row>
    <row r="19" spans="2:38">
      <c r="B19" s="205"/>
      <c r="C19" s="205"/>
      <c r="D19" s="205"/>
      <c r="E19" s="205"/>
      <c r="F19" s="205"/>
      <c r="G19" s="205"/>
      <c r="H19" s="205"/>
      <c r="I19" s="205"/>
      <c r="J19" s="205"/>
      <c r="K19" s="205"/>
      <c r="L19" s="205"/>
      <c r="M19" s="205"/>
      <c r="N19" s="205"/>
      <c r="O19" s="205"/>
      <c r="P19" s="205"/>
      <c r="Q19" s="205"/>
      <c r="R19" s="205"/>
      <c r="S19" s="205"/>
      <c r="T19" s="205"/>
      <c r="U19" s="814" t="s">
        <v>65</v>
      </c>
      <c r="V19" s="814"/>
      <c r="W19" s="814"/>
      <c r="X19" s="814"/>
      <c r="Y19" s="834">
        <f>様式第1号!Y16</f>
        <v>0</v>
      </c>
      <c r="Z19" s="834"/>
      <c r="AA19" s="834"/>
      <c r="AB19" s="834"/>
      <c r="AC19" s="834"/>
      <c r="AD19" s="834"/>
      <c r="AE19" s="834"/>
      <c r="AF19" s="834"/>
      <c r="AG19" s="834"/>
      <c r="AH19" s="834"/>
      <c r="AI19" s="834"/>
      <c r="AJ19" s="834"/>
      <c r="AK19" s="834"/>
      <c r="AL19" s="205"/>
    </row>
    <row r="20" spans="2:38">
      <c r="B20" s="205"/>
      <c r="C20" s="205"/>
      <c r="D20" s="317"/>
      <c r="E20" s="317"/>
      <c r="F20" s="317"/>
      <c r="G20" s="317"/>
      <c r="H20" s="317"/>
      <c r="I20" s="317"/>
      <c r="J20" s="317"/>
      <c r="K20" s="317"/>
      <c r="L20" s="317"/>
      <c r="M20" s="317"/>
      <c r="N20" s="317"/>
      <c r="O20" s="317"/>
      <c r="P20" s="317"/>
      <c r="Q20" s="317"/>
      <c r="R20" s="317"/>
      <c r="S20" s="317"/>
      <c r="T20" s="317"/>
      <c r="U20" s="317"/>
      <c r="V20" s="317"/>
      <c r="W20" s="317"/>
      <c r="X20" s="317"/>
      <c r="Y20" s="317"/>
      <c r="Z20" s="317"/>
      <c r="AA20" s="317"/>
      <c r="AB20" s="317"/>
      <c r="AC20" s="317"/>
      <c r="AD20" s="317"/>
      <c r="AE20" s="317"/>
      <c r="AF20" s="317"/>
      <c r="AG20" s="317"/>
      <c r="AH20" s="317"/>
      <c r="AI20" s="317"/>
      <c r="AJ20" s="317"/>
      <c r="AK20" s="205"/>
      <c r="AL20" s="205"/>
    </row>
    <row r="21" spans="2:38">
      <c r="B21" s="598" t="s">
        <v>252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205"/>
    </row>
    <row r="22" spans="2:38">
      <c r="B22" s="598"/>
      <c r="C22" s="598"/>
      <c r="D22" s="598"/>
      <c r="E22" s="598"/>
      <c r="F22" s="598"/>
      <c r="G22" s="598"/>
      <c r="H22" s="598"/>
      <c r="I22" s="598"/>
      <c r="J22" s="598"/>
      <c r="K22" s="598"/>
      <c r="L22" s="598"/>
      <c r="M22" s="598"/>
      <c r="N22" s="598"/>
      <c r="O22" s="598"/>
      <c r="P22" s="598"/>
      <c r="Q22" s="598"/>
      <c r="R22" s="598"/>
      <c r="S22" s="598"/>
      <c r="T22" s="598"/>
      <c r="U22" s="598"/>
      <c r="V22" s="598"/>
      <c r="W22" s="598"/>
      <c r="X22" s="598"/>
      <c r="Y22" s="598"/>
      <c r="Z22" s="598"/>
      <c r="AA22" s="598"/>
      <c r="AB22" s="598"/>
      <c r="AC22" s="598"/>
      <c r="AD22" s="598"/>
      <c r="AE22" s="598"/>
      <c r="AF22" s="598"/>
      <c r="AG22" s="598"/>
      <c r="AH22" s="598"/>
      <c r="AI22" s="598"/>
      <c r="AJ22" s="598"/>
      <c r="AK22" s="598"/>
      <c r="AL22" s="205"/>
    </row>
    <row r="23" spans="2:38">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318"/>
      <c r="AD23" s="318"/>
      <c r="AE23" s="205"/>
      <c r="AF23" s="205"/>
      <c r="AG23" s="205"/>
      <c r="AH23" s="205"/>
      <c r="AI23" s="205"/>
      <c r="AJ23" s="205"/>
      <c r="AK23" s="205"/>
      <c r="AL23" s="205"/>
    </row>
    <row r="24" spans="2:38">
      <c r="B24" s="831" t="s">
        <v>67</v>
      </c>
      <c r="C24" s="831"/>
      <c r="D24" s="831"/>
      <c r="E24" s="831"/>
      <c r="F24" s="831"/>
      <c r="G24" s="319"/>
      <c r="H24" s="320"/>
      <c r="I24" s="320"/>
      <c r="J24" s="320"/>
      <c r="K24" s="320"/>
      <c r="L24" s="321"/>
      <c r="M24" s="832"/>
      <c r="N24" s="832"/>
      <c r="O24" s="832"/>
      <c r="P24" s="832"/>
      <c r="Q24" s="832"/>
      <c r="R24" s="832"/>
      <c r="S24" s="832"/>
      <c r="T24" s="320"/>
      <c r="U24" s="320"/>
      <c r="V24" s="320"/>
      <c r="W24" s="320"/>
      <c r="X24" s="320"/>
      <c r="Y24" s="320"/>
      <c r="Z24" s="320"/>
      <c r="AA24" s="320"/>
      <c r="AB24" s="320"/>
      <c r="AC24" s="320"/>
      <c r="AD24" s="322"/>
      <c r="AE24" s="484" t="s">
        <v>68</v>
      </c>
      <c r="AF24" s="767"/>
      <c r="AG24" s="767"/>
      <c r="AH24" s="767"/>
      <c r="AI24" s="767"/>
      <c r="AJ24" s="767"/>
      <c r="AK24" s="835"/>
      <c r="AL24" s="205"/>
    </row>
    <row r="25" spans="2:38" ht="17.25" customHeight="1">
      <c r="B25" s="831"/>
      <c r="C25" s="831"/>
      <c r="D25" s="831"/>
      <c r="E25" s="831"/>
      <c r="F25" s="831"/>
      <c r="G25" s="323"/>
      <c r="H25" s="318"/>
      <c r="I25" s="318"/>
      <c r="J25" s="318"/>
      <c r="K25" s="318"/>
      <c r="L25" s="324"/>
      <c r="M25" s="833"/>
      <c r="N25" s="833"/>
      <c r="O25" s="833"/>
      <c r="P25" s="833"/>
      <c r="Q25" s="833"/>
      <c r="R25" s="833"/>
      <c r="S25" s="833"/>
      <c r="T25" s="318"/>
      <c r="U25" s="318"/>
      <c r="V25" s="318"/>
      <c r="W25" s="318"/>
      <c r="X25" s="318"/>
      <c r="Y25" s="318"/>
      <c r="Z25" s="318"/>
      <c r="AA25" s="318"/>
      <c r="AB25" s="318"/>
      <c r="AC25" s="318"/>
      <c r="AD25" s="325"/>
      <c r="AE25" s="836"/>
      <c r="AF25" s="836"/>
      <c r="AG25" s="836"/>
      <c r="AH25" s="836"/>
      <c r="AI25" s="836"/>
      <c r="AJ25" s="836"/>
      <c r="AK25" s="837"/>
      <c r="AL25" s="205"/>
    </row>
    <row r="26" spans="2:38">
      <c r="B26" s="831" t="s">
        <v>46</v>
      </c>
      <c r="C26" s="831"/>
      <c r="D26" s="831"/>
      <c r="E26" s="831"/>
      <c r="F26" s="831"/>
      <c r="G26" s="841">
        <f>様式第1号!K26</f>
        <v>0</v>
      </c>
      <c r="H26" s="604"/>
      <c r="I26" s="604"/>
      <c r="J26" s="604"/>
      <c r="K26" s="604"/>
      <c r="L26" s="604"/>
      <c r="M26" s="604"/>
      <c r="N26" s="604"/>
      <c r="O26" s="604"/>
      <c r="P26" s="604"/>
      <c r="Q26" s="604"/>
      <c r="R26" s="604"/>
      <c r="S26" s="604"/>
      <c r="T26" s="604"/>
      <c r="U26" s="604"/>
      <c r="V26" s="604"/>
      <c r="W26" s="604"/>
      <c r="X26" s="604"/>
      <c r="Y26" s="604"/>
      <c r="Z26" s="604"/>
      <c r="AA26" s="604"/>
      <c r="AB26" s="604"/>
      <c r="AC26" s="604"/>
      <c r="AD26" s="842"/>
      <c r="AE26" s="838"/>
      <c r="AF26" s="839"/>
      <c r="AG26" s="839"/>
      <c r="AH26" s="839"/>
      <c r="AI26" s="839"/>
      <c r="AJ26" s="839"/>
      <c r="AK26" s="840"/>
      <c r="AL26" s="205"/>
    </row>
    <row r="27" spans="2:38" ht="17.25" customHeight="1">
      <c r="B27" s="831"/>
      <c r="C27" s="831"/>
      <c r="D27" s="831"/>
      <c r="E27" s="831"/>
      <c r="F27" s="831"/>
      <c r="G27" s="841"/>
      <c r="H27" s="604"/>
      <c r="I27" s="604"/>
      <c r="J27" s="604"/>
      <c r="K27" s="604"/>
      <c r="L27" s="604"/>
      <c r="M27" s="604"/>
      <c r="N27" s="604"/>
      <c r="O27" s="604"/>
      <c r="P27" s="604"/>
      <c r="Q27" s="604"/>
      <c r="R27" s="604"/>
      <c r="S27" s="604"/>
      <c r="T27" s="604"/>
      <c r="U27" s="604"/>
      <c r="V27" s="604"/>
      <c r="W27" s="604"/>
      <c r="X27" s="604"/>
      <c r="Y27" s="604"/>
      <c r="Z27" s="604"/>
      <c r="AA27" s="604"/>
      <c r="AB27" s="604"/>
      <c r="AC27" s="604"/>
      <c r="AD27" s="842"/>
      <c r="AE27" s="836"/>
      <c r="AF27" s="836"/>
      <c r="AG27" s="836"/>
      <c r="AH27" s="836"/>
      <c r="AI27" s="836"/>
      <c r="AJ27" s="836"/>
      <c r="AK27" s="837"/>
      <c r="AL27" s="205"/>
    </row>
    <row r="28" spans="2:38">
      <c r="B28" s="821" t="s">
        <v>613</v>
      </c>
      <c r="C28" s="821"/>
      <c r="D28" s="821"/>
      <c r="E28" s="821"/>
      <c r="F28" s="821"/>
      <c r="G28" s="850" t="s">
        <v>71</v>
      </c>
      <c r="H28" s="850"/>
      <c r="I28" s="798"/>
      <c r="J28" s="798"/>
      <c r="K28" s="798"/>
      <c r="L28" s="798"/>
      <c r="M28" s="798"/>
      <c r="N28" s="625" t="s">
        <v>572</v>
      </c>
      <c r="O28" s="798" t="s">
        <v>612</v>
      </c>
      <c r="P28" s="798"/>
      <c r="Q28" s="798"/>
      <c r="R28" s="798"/>
      <c r="S28" s="798"/>
      <c r="T28" s="798"/>
      <c r="U28" s="798"/>
      <c r="V28" s="798"/>
      <c r="W28" s="625" t="s">
        <v>572</v>
      </c>
      <c r="X28" s="621" t="s">
        <v>72</v>
      </c>
      <c r="Y28" s="621"/>
      <c r="Z28" s="621"/>
      <c r="AA28" s="843" t="e">
        <f>S28/I28*100</f>
        <v>#DIV/0!</v>
      </c>
      <c r="AB28" s="844"/>
      <c r="AC28" s="844"/>
      <c r="AD28" s="845"/>
      <c r="AE28" s="838"/>
      <c r="AF28" s="839"/>
      <c r="AG28" s="839"/>
      <c r="AH28" s="839"/>
      <c r="AI28" s="839"/>
      <c r="AJ28" s="839"/>
      <c r="AK28" s="840"/>
      <c r="AL28" s="205"/>
    </row>
    <row r="29" spans="2:38" ht="17.25" customHeight="1">
      <c r="B29" s="821"/>
      <c r="C29" s="821"/>
      <c r="D29" s="821"/>
      <c r="E29" s="821"/>
      <c r="F29" s="821"/>
      <c r="G29" s="850"/>
      <c r="H29" s="850"/>
      <c r="I29" s="798"/>
      <c r="J29" s="798"/>
      <c r="K29" s="798"/>
      <c r="L29" s="798"/>
      <c r="M29" s="798"/>
      <c r="N29" s="625"/>
      <c r="O29" s="798"/>
      <c r="P29" s="798"/>
      <c r="Q29" s="798"/>
      <c r="R29" s="798"/>
      <c r="S29" s="798"/>
      <c r="T29" s="798"/>
      <c r="U29" s="798"/>
      <c r="V29" s="798"/>
      <c r="W29" s="625"/>
      <c r="X29" s="621"/>
      <c r="Y29" s="621"/>
      <c r="Z29" s="621"/>
      <c r="AA29" s="846"/>
      <c r="AB29" s="847"/>
      <c r="AC29" s="847"/>
      <c r="AD29" s="848"/>
      <c r="AE29" s="836"/>
      <c r="AF29" s="836"/>
      <c r="AG29" s="836"/>
      <c r="AH29" s="836"/>
      <c r="AI29" s="836"/>
      <c r="AJ29" s="836"/>
      <c r="AK29" s="837"/>
      <c r="AL29" s="205"/>
    </row>
    <row r="30" spans="2:38">
      <c r="B30" s="850" t="s">
        <v>63</v>
      </c>
      <c r="C30" s="850"/>
      <c r="D30" s="850"/>
      <c r="E30" s="850"/>
      <c r="F30" s="850"/>
      <c r="G30" s="851" t="s">
        <v>480</v>
      </c>
      <c r="H30" s="849"/>
      <c r="I30" s="849"/>
      <c r="J30" s="849"/>
      <c r="K30" s="849"/>
      <c r="L30" s="849"/>
      <c r="M30" s="849" t="s">
        <v>57</v>
      </c>
      <c r="N30" s="849"/>
      <c r="O30" s="849"/>
      <c r="P30" s="849"/>
      <c r="Q30" s="849"/>
      <c r="R30" s="849" t="s">
        <v>58</v>
      </c>
      <c r="S30" s="849"/>
      <c r="T30" s="849"/>
      <c r="U30" s="849"/>
      <c r="V30" s="849"/>
      <c r="W30" s="852" t="s">
        <v>59</v>
      </c>
      <c r="X30" s="851"/>
      <c r="Y30" s="320"/>
      <c r="Z30" s="320"/>
      <c r="AA30" s="320"/>
      <c r="AB30" s="320"/>
      <c r="AC30" s="320"/>
      <c r="AD30" s="326"/>
      <c r="AE30" s="838"/>
      <c r="AF30" s="839"/>
      <c r="AG30" s="839"/>
      <c r="AH30" s="839"/>
      <c r="AI30" s="839"/>
      <c r="AJ30" s="839"/>
      <c r="AK30" s="840"/>
      <c r="AL30" s="205"/>
    </row>
    <row r="31" spans="2:38" ht="17.25" customHeight="1">
      <c r="B31" s="850"/>
      <c r="C31" s="850"/>
      <c r="D31" s="850"/>
      <c r="E31" s="850"/>
      <c r="F31" s="850"/>
      <c r="G31" s="851"/>
      <c r="H31" s="849"/>
      <c r="I31" s="849"/>
      <c r="J31" s="849"/>
      <c r="K31" s="849"/>
      <c r="L31" s="849"/>
      <c r="M31" s="849"/>
      <c r="N31" s="849"/>
      <c r="O31" s="849"/>
      <c r="P31" s="849"/>
      <c r="Q31" s="849"/>
      <c r="R31" s="849"/>
      <c r="S31" s="849"/>
      <c r="T31" s="849"/>
      <c r="U31" s="849"/>
      <c r="V31" s="849"/>
      <c r="W31" s="852"/>
      <c r="X31" s="851"/>
      <c r="Y31" s="318"/>
      <c r="Z31" s="318"/>
      <c r="AA31" s="318"/>
      <c r="AB31" s="318"/>
      <c r="AC31" s="318"/>
      <c r="AD31" s="325"/>
      <c r="AE31" s="836"/>
      <c r="AF31" s="836"/>
      <c r="AG31" s="836"/>
      <c r="AH31" s="836"/>
      <c r="AI31" s="836"/>
      <c r="AJ31" s="836"/>
      <c r="AK31" s="837"/>
      <c r="AL31" s="205"/>
    </row>
    <row r="32" spans="2:38">
      <c r="B32" s="854" t="s">
        <v>514</v>
      </c>
      <c r="C32" s="854"/>
      <c r="D32" s="854"/>
      <c r="E32" s="854"/>
      <c r="F32" s="854"/>
      <c r="G32" s="851" t="s">
        <v>480</v>
      </c>
      <c r="H32" s="849"/>
      <c r="I32" s="849"/>
      <c r="J32" s="849"/>
      <c r="K32" s="849"/>
      <c r="L32" s="849"/>
      <c r="M32" s="849" t="s">
        <v>57</v>
      </c>
      <c r="N32" s="849"/>
      <c r="O32" s="849"/>
      <c r="P32" s="849"/>
      <c r="Q32" s="849"/>
      <c r="R32" s="849" t="s">
        <v>58</v>
      </c>
      <c r="S32" s="849"/>
      <c r="T32" s="849"/>
      <c r="U32" s="849"/>
      <c r="V32" s="849"/>
      <c r="W32" s="852" t="s">
        <v>59</v>
      </c>
      <c r="X32" s="851"/>
      <c r="Y32" s="205"/>
      <c r="Z32" s="205"/>
      <c r="AA32" s="205"/>
      <c r="AB32" s="205"/>
      <c r="AC32" s="205"/>
      <c r="AD32" s="326"/>
      <c r="AE32" s="838"/>
      <c r="AF32" s="839"/>
      <c r="AG32" s="839"/>
      <c r="AH32" s="839"/>
      <c r="AI32" s="839"/>
      <c r="AJ32" s="839"/>
      <c r="AK32" s="840"/>
      <c r="AL32" s="205"/>
    </row>
    <row r="33" spans="2:38" ht="17.25" customHeight="1">
      <c r="B33" s="854"/>
      <c r="C33" s="854"/>
      <c r="D33" s="854"/>
      <c r="E33" s="854"/>
      <c r="F33" s="854"/>
      <c r="G33" s="851"/>
      <c r="H33" s="849"/>
      <c r="I33" s="849"/>
      <c r="J33" s="849"/>
      <c r="K33" s="849"/>
      <c r="L33" s="849"/>
      <c r="M33" s="849"/>
      <c r="N33" s="849"/>
      <c r="O33" s="849"/>
      <c r="P33" s="849"/>
      <c r="Q33" s="849"/>
      <c r="R33" s="849"/>
      <c r="S33" s="849"/>
      <c r="T33" s="849"/>
      <c r="U33" s="849"/>
      <c r="V33" s="849"/>
      <c r="W33" s="852"/>
      <c r="X33" s="851"/>
      <c r="Y33" s="318"/>
      <c r="Z33" s="318"/>
      <c r="AA33" s="318"/>
      <c r="AB33" s="318"/>
      <c r="AC33" s="318"/>
      <c r="AD33" s="327"/>
      <c r="AE33" s="768"/>
      <c r="AF33" s="768"/>
      <c r="AG33" s="768"/>
      <c r="AH33" s="768"/>
      <c r="AI33" s="768"/>
      <c r="AJ33" s="768"/>
      <c r="AK33" s="853"/>
      <c r="AL33" s="205"/>
    </row>
    <row r="34" spans="2:38">
      <c r="B34" s="205"/>
      <c r="C34" s="222"/>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row>
    <row r="35" spans="2:38">
      <c r="B35" s="205"/>
      <c r="C35" s="205" t="s">
        <v>195</v>
      </c>
      <c r="D35" s="205"/>
      <c r="E35" s="205"/>
      <c r="F35" s="205"/>
      <c r="G35" s="205"/>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row>
    <row r="36" spans="2:38">
      <c r="B36" s="205"/>
      <c r="C36" s="205"/>
      <c r="D36" s="814" t="s">
        <v>236</v>
      </c>
      <c r="E36" s="814"/>
      <c r="F36" s="814"/>
      <c r="G36" s="814"/>
      <c r="H36" s="814"/>
      <c r="I36" s="814"/>
      <c r="J36" s="814"/>
      <c r="K36" s="814"/>
      <c r="L36" s="814"/>
      <c r="M36" s="814"/>
      <c r="N36" s="814"/>
      <c r="O36" s="814"/>
      <c r="P36" s="814"/>
      <c r="Q36" s="814"/>
      <c r="R36" s="814"/>
      <c r="S36" s="814"/>
      <c r="T36" s="814"/>
      <c r="U36" s="205"/>
      <c r="V36" s="205"/>
      <c r="W36" s="205"/>
      <c r="X36" s="205"/>
      <c r="Y36" s="205"/>
      <c r="Z36" s="205"/>
      <c r="AA36" s="205"/>
      <c r="AB36" s="205"/>
      <c r="AC36" s="205"/>
      <c r="AD36" s="205"/>
      <c r="AE36" s="205"/>
      <c r="AF36" s="205"/>
      <c r="AG36" s="205"/>
      <c r="AH36" s="205"/>
      <c r="AI36" s="205"/>
      <c r="AJ36" s="205"/>
      <c r="AK36" s="205"/>
      <c r="AL36" s="205"/>
    </row>
    <row r="37" spans="2:38">
      <c r="B37" s="205"/>
      <c r="C37" s="222"/>
      <c r="D37" s="814" t="s">
        <v>513</v>
      </c>
      <c r="E37" s="814"/>
      <c r="F37" s="814"/>
      <c r="G37" s="814"/>
      <c r="H37" s="814"/>
      <c r="I37" s="814"/>
      <c r="J37" s="814"/>
      <c r="K37" s="814"/>
      <c r="L37" s="814"/>
      <c r="M37" s="814"/>
      <c r="N37" s="814"/>
      <c r="O37" s="814"/>
      <c r="P37" s="814"/>
      <c r="Q37" s="814"/>
      <c r="R37" s="814"/>
      <c r="S37" s="814"/>
      <c r="T37" s="814"/>
      <c r="U37" s="814"/>
      <c r="V37" s="814"/>
      <c r="W37" s="205"/>
      <c r="X37" s="205"/>
      <c r="Y37" s="205"/>
      <c r="Z37" s="205"/>
      <c r="AA37" s="205"/>
      <c r="AB37" s="205"/>
      <c r="AC37" s="205"/>
      <c r="AD37" s="205"/>
      <c r="AE37" s="205"/>
      <c r="AF37" s="205"/>
      <c r="AG37" s="205"/>
      <c r="AH37" s="205"/>
      <c r="AI37" s="205"/>
      <c r="AJ37" s="205"/>
      <c r="AK37" s="205"/>
      <c r="AL37" s="205"/>
    </row>
    <row r="38" spans="2:38">
      <c r="B38" s="205"/>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318"/>
      <c r="AD38" s="318"/>
      <c r="AE38" s="318"/>
      <c r="AF38" s="318"/>
      <c r="AG38" s="318"/>
      <c r="AH38" s="318"/>
      <c r="AI38" s="318"/>
      <c r="AJ38" s="318"/>
      <c r="AK38" s="205"/>
      <c r="AL38" s="205"/>
    </row>
    <row r="39" spans="2:38">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05"/>
      <c r="AL39" s="205"/>
    </row>
    <row r="40" spans="2:38">
      <c r="B40" s="608" t="s">
        <v>83</v>
      </c>
      <c r="C40" s="608"/>
      <c r="D40" s="608"/>
      <c r="E40" s="608"/>
      <c r="F40" s="608"/>
      <c r="G40" s="608"/>
      <c r="H40" s="608"/>
      <c r="I40" s="608"/>
      <c r="J40" s="608"/>
      <c r="K40" s="608"/>
      <c r="L40" s="328"/>
      <c r="M40" s="328"/>
      <c r="N40" s="328"/>
      <c r="O40" s="328"/>
      <c r="P40" s="328"/>
      <c r="Q40" s="328"/>
      <c r="R40" s="328"/>
      <c r="S40" s="328"/>
      <c r="T40" s="328"/>
      <c r="U40" s="328"/>
      <c r="V40" s="328"/>
      <c r="W40" s="328"/>
      <c r="X40" s="328"/>
      <c r="Y40" s="328"/>
      <c r="Z40" s="328"/>
      <c r="AA40" s="328"/>
      <c r="AB40" s="328"/>
      <c r="AC40" s="328"/>
      <c r="AD40" s="328"/>
      <c r="AE40" s="328"/>
      <c r="AF40" s="328"/>
      <c r="AG40" s="328"/>
      <c r="AH40" s="328"/>
      <c r="AI40" s="328"/>
      <c r="AJ40" s="328"/>
      <c r="AK40" s="205"/>
      <c r="AL40" s="205"/>
    </row>
    <row r="41" spans="2:38">
      <c r="B41" s="205"/>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05"/>
      <c r="AL41" s="205"/>
    </row>
    <row r="42" spans="2:38">
      <c r="B42" s="205"/>
      <c r="C42" s="792" t="s">
        <v>253</v>
      </c>
      <c r="D42" s="792"/>
      <c r="E42" s="792"/>
      <c r="F42" s="792"/>
      <c r="G42" s="792"/>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205"/>
      <c r="AL42" s="205"/>
    </row>
    <row r="43" spans="2:38">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21"/>
      <c r="AB43" s="221"/>
      <c r="AC43" s="205"/>
      <c r="AD43" s="205"/>
      <c r="AE43" s="205"/>
      <c r="AF43" s="205"/>
      <c r="AG43" s="205"/>
      <c r="AH43" s="205"/>
      <c r="AI43" s="205"/>
      <c r="AJ43" s="205"/>
      <c r="AK43" s="205"/>
      <c r="AL43" s="205"/>
    </row>
    <row r="44" spans="2:38">
      <c r="B44" s="205"/>
      <c r="C44" s="205"/>
      <c r="D44" s="205"/>
      <c r="E44" s="205"/>
      <c r="F44" s="486" t="s">
        <v>480</v>
      </c>
      <c r="G44" s="486"/>
      <c r="H44" s="486"/>
      <c r="I44" s="486"/>
      <c r="J44" s="486" t="s">
        <v>57</v>
      </c>
      <c r="K44" s="486"/>
      <c r="L44" s="486"/>
      <c r="M44" s="486"/>
      <c r="N44" s="486" t="s">
        <v>58</v>
      </c>
      <c r="O44" s="486"/>
      <c r="P44" s="486"/>
      <c r="Q44" s="486"/>
      <c r="R44" s="486" t="s">
        <v>59</v>
      </c>
      <c r="S44" s="486"/>
      <c r="T44" s="205"/>
      <c r="U44" s="205"/>
      <c r="V44" s="205"/>
      <c r="W44" s="205"/>
      <c r="X44" s="205"/>
      <c r="Y44" s="205"/>
      <c r="Z44" s="205"/>
      <c r="AA44" s="221"/>
      <c r="AB44" s="221"/>
      <c r="AC44" s="205"/>
      <c r="AD44" s="205"/>
      <c r="AE44" s="205"/>
      <c r="AF44" s="205"/>
      <c r="AG44" s="205"/>
      <c r="AH44" s="205"/>
      <c r="AI44" s="205"/>
      <c r="AJ44" s="205"/>
      <c r="AK44" s="205"/>
      <c r="AL44" s="205"/>
    </row>
    <row r="45" spans="2:38">
      <c r="B45" s="205"/>
      <c r="C45" s="205"/>
      <c r="D45" s="205"/>
      <c r="E45" s="205"/>
      <c r="F45" s="486"/>
      <c r="G45" s="486"/>
      <c r="H45" s="486"/>
      <c r="I45" s="486"/>
      <c r="J45" s="486"/>
      <c r="K45" s="486"/>
      <c r="L45" s="486"/>
      <c r="M45" s="486"/>
      <c r="N45" s="486"/>
      <c r="O45" s="486"/>
      <c r="P45" s="486"/>
      <c r="Q45" s="486"/>
      <c r="R45" s="486"/>
      <c r="S45" s="486"/>
      <c r="T45" s="205"/>
      <c r="U45" s="205"/>
      <c r="V45" s="205"/>
      <c r="W45" s="205"/>
      <c r="X45" s="205"/>
      <c r="Y45" s="205"/>
      <c r="Z45" s="205"/>
      <c r="AA45" s="205"/>
      <c r="AB45" s="205"/>
      <c r="AC45" s="205"/>
      <c r="AD45" s="205"/>
      <c r="AE45" s="205"/>
      <c r="AF45" s="205"/>
      <c r="AG45" s="205"/>
      <c r="AH45" s="205"/>
      <c r="AI45" s="205"/>
      <c r="AJ45" s="205"/>
      <c r="AK45" s="205"/>
      <c r="AL45" s="205"/>
    </row>
    <row r="46" spans="2:38">
      <c r="B46" s="24"/>
      <c r="C46" s="24"/>
      <c r="D46" s="24"/>
      <c r="E46" s="24"/>
      <c r="T46" s="24"/>
      <c r="U46" s="562" t="s">
        <v>88</v>
      </c>
      <c r="V46" s="562"/>
      <c r="W46" s="562"/>
      <c r="X46" s="562"/>
      <c r="Y46" s="562"/>
      <c r="Z46" s="562"/>
      <c r="AA46" s="562"/>
      <c r="AB46" s="562"/>
      <c r="AC46" s="562"/>
      <c r="AD46" s="562"/>
      <c r="AE46" s="562"/>
      <c r="AF46" s="562"/>
      <c r="AG46" s="562"/>
      <c r="AH46" s="24"/>
      <c r="AI46" s="24"/>
      <c r="AJ46" s="24"/>
      <c r="AK46" s="24"/>
      <c r="AL46" s="24"/>
    </row>
    <row r="47" spans="2:38">
      <c r="B47" s="24"/>
      <c r="C47" s="24"/>
      <c r="D47" s="24"/>
      <c r="E47" s="24"/>
      <c r="T47" s="24"/>
      <c r="U47" s="24"/>
      <c r="V47" s="24"/>
      <c r="W47" s="24"/>
      <c r="X47" s="24"/>
      <c r="Y47" s="24"/>
      <c r="Z47" s="24"/>
      <c r="AA47" s="24"/>
      <c r="AB47" s="24"/>
      <c r="AC47" s="24"/>
      <c r="AD47" s="24"/>
      <c r="AE47" s="24"/>
      <c r="AF47" s="24"/>
      <c r="AG47" s="24"/>
      <c r="AH47" s="24"/>
      <c r="AI47" s="24"/>
      <c r="AJ47" s="24"/>
      <c r="AK47" s="24"/>
      <c r="AL47" s="24"/>
    </row>
  </sheetData>
  <mergeCells count="67">
    <mergeCell ref="C42:AJ42"/>
    <mergeCell ref="R44:S45"/>
    <mergeCell ref="U46:AG46"/>
    <mergeCell ref="F44:G45"/>
    <mergeCell ref="H44:I45"/>
    <mergeCell ref="J44:K45"/>
    <mergeCell ref="L44:M45"/>
    <mergeCell ref="N44:O45"/>
    <mergeCell ref="P44:Q45"/>
    <mergeCell ref="R32:S33"/>
    <mergeCell ref="T32:V33"/>
    <mergeCell ref="W32:X33"/>
    <mergeCell ref="D36:T36"/>
    <mergeCell ref="AE30:AK31"/>
    <mergeCell ref="AE32:AK33"/>
    <mergeCell ref="W30:X31"/>
    <mergeCell ref="B32:F33"/>
    <mergeCell ref="G32:I33"/>
    <mergeCell ref="J32:L33"/>
    <mergeCell ref="M32:N33"/>
    <mergeCell ref="B40:K40"/>
    <mergeCell ref="R30:S31"/>
    <mergeCell ref="B28:F29"/>
    <mergeCell ref="G28:H29"/>
    <mergeCell ref="I28:M29"/>
    <mergeCell ref="N28:N29"/>
    <mergeCell ref="O28:R29"/>
    <mergeCell ref="S28:V29"/>
    <mergeCell ref="B30:F31"/>
    <mergeCell ref="G30:I31"/>
    <mergeCell ref="J30:L31"/>
    <mergeCell ref="M30:N31"/>
    <mergeCell ref="O30:Q31"/>
    <mergeCell ref="T30:V31"/>
    <mergeCell ref="D37:V37"/>
    <mergeCell ref="O32:Q33"/>
    <mergeCell ref="B26:F27"/>
    <mergeCell ref="W28:W29"/>
    <mergeCell ref="X28:Z29"/>
    <mergeCell ref="AE26:AK27"/>
    <mergeCell ref="AE28:AK29"/>
    <mergeCell ref="G26:AD27"/>
    <mergeCell ref="AA28:AD29"/>
    <mergeCell ref="B24:F25"/>
    <mergeCell ref="M24:S25"/>
    <mergeCell ref="U19:X19"/>
    <mergeCell ref="Y19:AK19"/>
    <mergeCell ref="U15:X16"/>
    <mergeCell ref="Y15:AK16"/>
    <mergeCell ref="AE24:AK25"/>
    <mergeCell ref="U17:X18"/>
    <mergeCell ref="Y17:AK18"/>
    <mergeCell ref="B21:AK22"/>
    <mergeCell ref="AL17:AL18"/>
    <mergeCell ref="S9:X9"/>
    <mergeCell ref="U11:X11"/>
    <mergeCell ref="Z11:AH11"/>
    <mergeCell ref="U13:X14"/>
    <mergeCell ref="Y13:AK14"/>
    <mergeCell ref="C8:P8"/>
    <mergeCell ref="C2:H2"/>
    <mergeCell ref="R2:AL2"/>
    <mergeCell ref="E4:AG4"/>
    <mergeCell ref="Y6:Z6"/>
    <mergeCell ref="AB6:AC6"/>
    <mergeCell ref="AE6:AF6"/>
    <mergeCell ref="W6:X6"/>
  </mergeCells>
  <phoneticPr fontId="2"/>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FA71"/>
  </sheetPr>
  <dimension ref="A2:AM37"/>
  <sheetViews>
    <sheetView zoomScaleNormal="100" workbookViewId="0">
      <selection activeCell="X14" sqref="X14:AK15"/>
    </sheetView>
  </sheetViews>
  <sheetFormatPr defaultRowHeight="13.5"/>
  <cols>
    <col min="1" max="31" width="2.25" customWidth="1"/>
    <col min="32" max="32" width="2.75" customWidth="1"/>
    <col min="33" max="33" width="2.625" customWidth="1"/>
    <col min="34" max="34" width="2.25" customWidth="1"/>
    <col min="35" max="35" width="2.625" customWidth="1"/>
    <col min="36" max="44" width="2.25" customWidth="1"/>
  </cols>
  <sheetData>
    <row r="2" spans="1:38">
      <c r="B2" s="205"/>
      <c r="C2" s="560" t="s">
        <v>144</v>
      </c>
      <c r="D2" s="560"/>
      <c r="E2" s="560"/>
      <c r="F2" s="560"/>
      <c r="G2" s="560"/>
      <c r="H2" s="560"/>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row>
    <row r="3" spans="1:38">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row>
    <row r="4" spans="1:38" ht="17.25">
      <c r="B4" s="205"/>
      <c r="C4" s="205"/>
      <c r="D4" s="774" t="s">
        <v>602</v>
      </c>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205"/>
      <c r="AJ4" s="205"/>
      <c r="AK4" s="205"/>
      <c r="AL4" s="205"/>
    </row>
    <row r="5" spans="1:38">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row>
    <row r="6" spans="1:38" ht="14.25">
      <c r="B6" s="205"/>
      <c r="C6" s="205"/>
      <c r="D6" s="205"/>
      <c r="E6" s="205"/>
      <c r="F6" s="205"/>
      <c r="G6" s="205"/>
      <c r="H6" s="205"/>
      <c r="I6" s="205"/>
      <c r="J6" s="205"/>
      <c r="K6" s="205"/>
      <c r="L6" s="205"/>
      <c r="M6" s="205"/>
      <c r="N6" s="205"/>
      <c r="O6" s="205"/>
      <c r="P6" s="205"/>
      <c r="Q6" s="205"/>
      <c r="R6" s="205"/>
      <c r="S6" s="205"/>
      <c r="T6" s="205"/>
      <c r="U6" s="205"/>
      <c r="V6" s="205"/>
      <c r="Y6" s="354"/>
      <c r="Z6" s="354"/>
      <c r="AA6" s="354"/>
      <c r="AB6" s="205"/>
      <c r="AC6" s="354" t="s">
        <v>480</v>
      </c>
      <c r="AD6" s="380"/>
      <c r="AE6" s="380"/>
      <c r="AF6" s="359" t="s">
        <v>57</v>
      </c>
      <c r="AG6" s="380"/>
      <c r="AH6" s="380"/>
      <c r="AI6" s="359" t="s">
        <v>58</v>
      </c>
      <c r="AJ6" s="380"/>
      <c r="AK6" s="380"/>
      <c r="AL6" s="359" t="s">
        <v>59</v>
      </c>
    </row>
    <row r="7" spans="1:38">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row>
    <row r="8" spans="1:38" ht="14.25">
      <c r="B8" s="205"/>
      <c r="C8" s="362" t="s">
        <v>45</v>
      </c>
      <c r="D8" s="362"/>
      <c r="E8" s="362"/>
      <c r="F8" s="362"/>
      <c r="G8" s="362"/>
      <c r="H8" s="362"/>
      <c r="I8" s="362"/>
      <c r="J8" s="362"/>
      <c r="K8" s="362"/>
      <c r="L8" s="362"/>
      <c r="M8" s="362"/>
      <c r="N8" s="362"/>
      <c r="O8" s="362"/>
      <c r="P8" s="380"/>
      <c r="Q8" s="380"/>
      <c r="R8" s="205"/>
      <c r="S8" s="205"/>
      <c r="T8" s="205"/>
      <c r="U8" s="205"/>
      <c r="V8" s="205"/>
      <c r="W8" s="205"/>
      <c r="X8" s="205"/>
      <c r="Y8" s="205"/>
      <c r="Z8" s="205"/>
      <c r="AA8" s="205"/>
      <c r="AB8" s="205"/>
      <c r="AC8" s="205"/>
      <c r="AD8" s="205"/>
      <c r="AE8" s="205"/>
      <c r="AF8" s="205"/>
      <c r="AG8" s="205"/>
      <c r="AH8" s="205"/>
      <c r="AI8" s="205"/>
      <c r="AJ8" s="205"/>
      <c r="AK8" s="205"/>
      <c r="AL8" s="205"/>
    </row>
    <row r="9" spans="1:38">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row>
    <row r="10" spans="1:38">
      <c r="B10" s="205"/>
      <c r="C10" s="205"/>
      <c r="D10" s="205"/>
      <c r="E10" s="205"/>
      <c r="F10" s="205"/>
      <c r="G10" s="205"/>
      <c r="H10" s="205"/>
      <c r="I10" s="205"/>
      <c r="J10" s="205"/>
      <c r="K10" s="205"/>
      <c r="L10" s="205"/>
      <c r="M10" s="205"/>
      <c r="N10" s="205"/>
      <c r="O10" s="205"/>
      <c r="P10" s="205"/>
      <c r="Q10" s="205"/>
      <c r="R10" s="608" t="s">
        <v>48</v>
      </c>
      <c r="S10" s="608"/>
      <c r="T10" s="608"/>
      <c r="U10" s="608"/>
      <c r="V10" s="608"/>
      <c r="W10" s="608"/>
      <c r="X10" s="205"/>
      <c r="Y10" s="205"/>
      <c r="Z10" s="205"/>
      <c r="AA10" s="205"/>
      <c r="AB10" s="205"/>
      <c r="AC10" s="205"/>
      <c r="AD10" s="205"/>
      <c r="AE10" s="205"/>
      <c r="AF10" s="205"/>
      <c r="AG10" s="205"/>
      <c r="AH10" s="205"/>
      <c r="AI10" s="205"/>
      <c r="AJ10" s="205"/>
      <c r="AK10" s="205"/>
      <c r="AL10" s="205"/>
    </row>
    <row r="11" spans="1:38">
      <c r="B11" s="205"/>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row>
    <row r="12" spans="1:38">
      <c r="B12" s="205"/>
      <c r="C12" s="205"/>
      <c r="D12" s="205"/>
      <c r="E12" s="205"/>
      <c r="F12" s="205"/>
      <c r="G12" s="205"/>
      <c r="H12" s="205"/>
      <c r="I12" s="205"/>
      <c r="J12" s="205"/>
      <c r="K12" s="205"/>
      <c r="L12" s="205"/>
      <c r="M12" s="205"/>
      <c r="N12" s="205"/>
      <c r="O12" s="205"/>
      <c r="P12" s="205"/>
      <c r="Q12" s="205"/>
      <c r="R12" s="205"/>
      <c r="S12" s="205"/>
      <c r="T12" s="486" t="s">
        <v>16</v>
      </c>
      <c r="U12" s="486"/>
      <c r="V12" s="486"/>
      <c r="W12" s="486"/>
      <c r="X12" s="205"/>
      <c r="Y12" s="604">
        <f>様式第1号!Y9</f>
        <v>0</v>
      </c>
      <c r="Z12" s="604"/>
      <c r="AA12" s="604"/>
      <c r="AB12" s="604"/>
      <c r="AC12" s="604"/>
      <c r="AD12" s="604"/>
      <c r="AE12" s="604"/>
      <c r="AF12" s="604"/>
      <c r="AG12" s="604"/>
      <c r="AH12" s="205"/>
      <c r="AI12" s="205"/>
      <c r="AJ12" s="205"/>
      <c r="AK12" s="205"/>
      <c r="AL12" s="205"/>
    </row>
    <row r="13" spans="1:38">
      <c r="A13" s="1"/>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row>
    <row r="14" spans="1:38">
      <c r="A14" s="1"/>
      <c r="B14" s="205"/>
      <c r="C14" s="205"/>
      <c r="D14" s="205"/>
      <c r="E14" s="205"/>
      <c r="F14" s="205"/>
      <c r="G14" s="205"/>
      <c r="H14" s="205"/>
      <c r="I14" s="205"/>
      <c r="J14" s="205"/>
      <c r="K14" s="205"/>
      <c r="L14" s="205"/>
      <c r="M14" s="205"/>
      <c r="N14" s="205"/>
      <c r="O14" s="205"/>
      <c r="P14" s="205"/>
      <c r="Q14" s="205"/>
      <c r="R14" s="205"/>
      <c r="S14" s="205"/>
      <c r="T14" s="830" t="s">
        <v>13</v>
      </c>
      <c r="U14" s="830"/>
      <c r="V14" s="830"/>
      <c r="W14" s="830"/>
      <c r="X14" s="607">
        <f>様式第1号!X10</f>
        <v>0</v>
      </c>
      <c r="Y14" s="607"/>
      <c r="Z14" s="607"/>
      <c r="AA14" s="607"/>
      <c r="AB14" s="607"/>
      <c r="AC14" s="607"/>
      <c r="AD14" s="607"/>
      <c r="AE14" s="607"/>
      <c r="AF14" s="607"/>
      <c r="AG14" s="607"/>
      <c r="AH14" s="607"/>
      <c r="AI14" s="607"/>
      <c r="AJ14" s="607"/>
      <c r="AK14" s="607"/>
      <c r="AL14" s="317"/>
    </row>
    <row r="15" spans="1:38">
      <c r="B15" s="205"/>
      <c r="C15" s="205"/>
      <c r="D15" s="205"/>
      <c r="E15" s="205"/>
      <c r="F15" s="205"/>
      <c r="G15" s="205"/>
      <c r="H15" s="205"/>
      <c r="I15" s="205"/>
      <c r="J15" s="205"/>
      <c r="K15" s="205"/>
      <c r="L15" s="205"/>
      <c r="M15" s="205"/>
      <c r="N15" s="205"/>
      <c r="O15" s="205"/>
      <c r="P15" s="205"/>
      <c r="Q15" s="205"/>
      <c r="R15" s="205"/>
      <c r="S15" s="205"/>
      <c r="T15" s="830"/>
      <c r="U15" s="830"/>
      <c r="V15" s="830"/>
      <c r="W15" s="830"/>
      <c r="X15" s="607"/>
      <c r="Y15" s="607"/>
      <c r="Z15" s="607"/>
      <c r="AA15" s="607"/>
      <c r="AB15" s="607"/>
      <c r="AC15" s="607"/>
      <c r="AD15" s="607"/>
      <c r="AE15" s="607"/>
      <c r="AF15" s="607"/>
      <c r="AG15" s="607"/>
      <c r="AH15" s="607"/>
      <c r="AI15" s="607"/>
      <c r="AJ15" s="607"/>
      <c r="AK15" s="607"/>
      <c r="AL15" s="317"/>
    </row>
    <row r="16" spans="1:38">
      <c r="B16" s="205"/>
      <c r="C16" s="205"/>
      <c r="D16" s="205"/>
      <c r="E16" s="205"/>
      <c r="F16" s="205"/>
      <c r="G16" s="205"/>
      <c r="H16" s="205"/>
      <c r="I16" s="205"/>
      <c r="J16" s="205"/>
      <c r="K16" s="205"/>
      <c r="L16" s="205"/>
      <c r="M16" s="205"/>
      <c r="N16" s="205"/>
      <c r="O16" s="205"/>
      <c r="P16" s="205"/>
      <c r="Q16" s="205"/>
      <c r="R16" s="205"/>
      <c r="S16" s="205"/>
      <c r="T16" s="830" t="s">
        <v>60</v>
      </c>
      <c r="U16" s="830"/>
      <c r="V16" s="830"/>
      <c r="W16" s="830"/>
      <c r="X16" s="607">
        <f>様式第1号!X12</f>
        <v>0</v>
      </c>
      <c r="Y16" s="607"/>
      <c r="Z16" s="607"/>
      <c r="AA16" s="607"/>
      <c r="AB16" s="607"/>
      <c r="AC16" s="607"/>
      <c r="AD16" s="607"/>
      <c r="AE16" s="607"/>
      <c r="AF16" s="607"/>
      <c r="AG16" s="607"/>
      <c r="AH16" s="607"/>
      <c r="AI16" s="607"/>
      <c r="AJ16" s="607"/>
      <c r="AK16" s="214"/>
      <c r="AL16" s="317"/>
    </row>
    <row r="17" spans="2:39">
      <c r="B17" s="205"/>
      <c r="C17" s="205"/>
      <c r="D17" s="205"/>
      <c r="E17" s="205"/>
      <c r="F17" s="205"/>
      <c r="G17" s="205"/>
      <c r="H17" s="205"/>
      <c r="I17" s="205"/>
      <c r="J17" s="205"/>
      <c r="K17" s="205"/>
      <c r="L17" s="205"/>
      <c r="M17" s="205"/>
      <c r="N17" s="205"/>
      <c r="O17" s="205"/>
      <c r="P17" s="205"/>
      <c r="Q17" s="205"/>
      <c r="R17" s="205"/>
      <c r="S17" s="317"/>
      <c r="T17" s="830"/>
      <c r="U17" s="830"/>
      <c r="V17" s="830"/>
      <c r="W17" s="830"/>
      <c r="X17" s="607"/>
      <c r="Y17" s="607"/>
      <c r="Z17" s="607"/>
      <c r="AA17" s="607"/>
      <c r="AB17" s="607"/>
      <c r="AC17" s="607"/>
      <c r="AD17" s="607"/>
      <c r="AE17" s="607"/>
      <c r="AF17" s="607"/>
      <c r="AG17" s="607"/>
      <c r="AH17" s="607"/>
      <c r="AI17" s="607"/>
      <c r="AJ17" s="607"/>
      <c r="AK17" s="214"/>
      <c r="AL17" s="317"/>
    </row>
    <row r="18" spans="2:39">
      <c r="B18" s="205"/>
      <c r="C18" s="205"/>
      <c r="D18" s="205"/>
      <c r="E18" s="205"/>
      <c r="F18" s="205"/>
      <c r="G18" s="205"/>
      <c r="H18" s="205"/>
      <c r="I18" s="205"/>
      <c r="J18" s="205"/>
      <c r="K18" s="205"/>
      <c r="L18" s="205"/>
      <c r="M18" s="205"/>
      <c r="N18" s="205"/>
      <c r="O18" s="205"/>
      <c r="P18" s="205"/>
      <c r="Q18" s="205"/>
      <c r="R18" s="205"/>
      <c r="S18" s="317"/>
      <c r="T18" s="830" t="s">
        <v>62</v>
      </c>
      <c r="U18" s="830"/>
      <c r="V18" s="830"/>
      <c r="W18" s="830"/>
      <c r="X18" s="607">
        <f>様式第1号!Y14</f>
        <v>0</v>
      </c>
      <c r="Y18" s="607"/>
      <c r="Z18" s="607"/>
      <c r="AA18" s="607"/>
      <c r="AB18" s="607"/>
      <c r="AC18" s="607"/>
      <c r="AD18" s="607"/>
      <c r="AE18" s="607"/>
      <c r="AF18" s="607"/>
      <c r="AG18" s="607"/>
      <c r="AH18" s="607"/>
      <c r="AI18" s="607"/>
      <c r="AJ18" s="607"/>
      <c r="AK18" s="486" t="s">
        <v>20</v>
      </c>
      <c r="AL18" s="317"/>
    </row>
    <row r="19" spans="2:39">
      <c r="B19" s="205"/>
      <c r="C19" s="205"/>
      <c r="D19" s="205"/>
      <c r="E19" s="205"/>
      <c r="F19" s="205"/>
      <c r="G19" s="205"/>
      <c r="H19" s="205"/>
      <c r="I19" s="205"/>
      <c r="J19" s="205"/>
      <c r="K19" s="205"/>
      <c r="L19" s="205"/>
      <c r="M19" s="205"/>
      <c r="N19" s="205"/>
      <c r="O19" s="205"/>
      <c r="P19" s="205"/>
      <c r="Q19" s="205"/>
      <c r="R19" s="205"/>
      <c r="S19" s="205"/>
      <c r="T19" s="830"/>
      <c r="U19" s="830"/>
      <c r="V19" s="830"/>
      <c r="W19" s="830"/>
      <c r="X19" s="607"/>
      <c r="Y19" s="607"/>
      <c r="Z19" s="607"/>
      <c r="AA19" s="607"/>
      <c r="AB19" s="607"/>
      <c r="AC19" s="607"/>
      <c r="AD19" s="607"/>
      <c r="AE19" s="607"/>
      <c r="AF19" s="607"/>
      <c r="AG19" s="607"/>
      <c r="AH19" s="607"/>
      <c r="AI19" s="607"/>
      <c r="AJ19" s="607"/>
      <c r="AK19" s="829"/>
      <c r="AL19" s="317"/>
    </row>
    <row r="20" spans="2:39">
      <c r="B20" s="205"/>
      <c r="C20" s="205"/>
      <c r="D20" s="205"/>
      <c r="E20" s="205"/>
      <c r="F20" s="205"/>
      <c r="G20" s="205"/>
      <c r="H20" s="205"/>
      <c r="I20" s="205"/>
      <c r="J20" s="205"/>
      <c r="K20" s="205"/>
      <c r="L20" s="205"/>
      <c r="M20" s="205"/>
      <c r="N20" s="205"/>
      <c r="O20" s="205"/>
      <c r="P20" s="205"/>
      <c r="Q20" s="205"/>
      <c r="R20" s="205"/>
      <c r="S20" s="205"/>
      <c r="T20" s="814" t="s">
        <v>65</v>
      </c>
      <c r="U20" s="814"/>
      <c r="V20" s="814"/>
      <c r="W20" s="814"/>
      <c r="X20" s="834">
        <f>様式第1号!Y16</f>
        <v>0</v>
      </c>
      <c r="Y20" s="834"/>
      <c r="Z20" s="834"/>
      <c r="AA20" s="834"/>
      <c r="AB20" s="834"/>
      <c r="AC20" s="834"/>
      <c r="AD20" s="834"/>
      <c r="AE20" s="834"/>
      <c r="AF20" s="834"/>
      <c r="AG20" s="834"/>
      <c r="AH20" s="834"/>
      <c r="AI20" s="834"/>
      <c r="AJ20" s="834"/>
      <c r="AK20" s="205"/>
      <c r="AL20" s="205"/>
    </row>
    <row r="21" spans="2:39">
      <c r="B21" s="205"/>
      <c r="C21" s="205"/>
      <c r="D21" s="205"/>
      <c r="E21" s="205"/>
      <c r="F21" s="205"/>
      <c r="G21" s="205"/>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row>
    <row r="22" spans="2:39">
      <c r="B22" s="205"/>
      <c r="C22" s="205"/>
      <c r="D22" s="205"/>
      <c r="E22" s="205"/>
      <c r="F22" s="205"/>
      <c r="G22" s="205"/>
      <c r="H22" s="205"/>
      <c r="I22" s="205"/>
      <c r="J22" s="205"/>
      <c r="K22" s="205"/>
      <c r="L22" s="205"/>
      <c r="M22" s="205"/>
      <c r="N22" s="205"/>
      <c r="O22" s="205"/>
      <c r="P22" s="205"/>
      <c r="Q22" s="205"/>
      <c r="R22" s="205"/>
      <c r="S22" s="205"/>
      <c r="T22" s="486" t="s">
        <v>67</v>
      </c>
      <c r="U22" s="486"/>
      <c r="V22" s="486"/>
      <c r="W22" s="486"/>
      <c r="X22" s="205"/>
      <c r="Y22" s="856"/>
      <c r="Z22" s="857"/>
      <c r="AA22" s="857"/>
      <c r="AB22" s="857"/>
      <c r="AC22" s="857"/>
      <c r="AD22" s="857"/>
      <c r="AE22" s="857"/>
      <c r="AF22" s="205"/>
      <c r="AG22" s="205"/>
      <c r="AH22" s="205"/>
      <c r="AI22" s="205"/>
      <c r="AJ22" s="205"/>
      <c r="AK22" s="205"/>
      <c r="AL22" s="205"/>
    </row>
    <row r="23" spans="2:39">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row>
    <row r="24" spans="2:39">
      <c r="B24" s="205"/>
      <c r="C24" s="205"/>
      <c r="D24" s="205"/>
      <c r="E24" s="205"/>
      <c r="F24" s="205"/>
      <c r="G24" s="205"/>
      <c r="H24" s="205"/>
      <c r="I24" s="205"/>
      <c r="J24" s="205"/>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row>
    <row r="25" spans="2:39">
      <c r="B25" s="205"/>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row>
    <row r="26" spans="2:39" ht="15.75" customHeight="1">
      <c r="B26" s="855" t="s">
        <v>611</v>
      </c>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c r="AB26" s="372"/>
      <c r="AC26" s="372"/>
      <c r="AD26" s="372"/>
      <c r="AE26" s="372"/>
      <c r="AF26" s="372"/>
      <c r="AG26" s="372"/>
      <c r="AH26" s="372"/>
      <c r="AI26" s="372"/>
      <c r="AJ26" s="372"/>
      <c r="AK26" s="372"/>
      <c r="AL26" s="372"/>
      <c r="AM26" s="380"/>
    </row>
    <row r="27" spans="2:39" ht="15.75" customHeight="1">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c r="AB27" s="372"/>
      <c r="AC27" s="372"/>
      <c r="AD27" s="372"/>
      <c r="AE27" s="372"/>
      <c r="AF27" s="372"/>
      <c r="AG27" s="372"/>
      <c r="AH27" s="372"/>
      <c r="AI27" s="372"/>
      <c r="AJ27" s="372"/>
      <c r="AK27" s="372"/>
      <c r="AL27" s="372"/>
      <c r="AM27" s="380"/>
    </row>
    <row r="28" spans="2:39" ht="15.75" customHeight="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2:39">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row>
    <row r="30" spans="2:39">
      <c r="B30" s="205"/>
      <c r="C30" s="205"/>
      <c r="D30" s="214" t="s">
        <v>73</v>
      </c>
      <c r="E30" s="214"/>
      <c r="F30" s="214"/>
      <c r="G30" s="218" t="s">
        <v>206</v>
      </c>
      <c r="H30" s="214"/>
      <c r="I30" s="222"/>
      <c r="J30" s="218"/>
      <c r="K30" s="218"/>
      <c r="L30" s="218"/>
      <c r="M30" s="218"/>
      <c r="N30" s="218"/>
      <c r="O30" s="218"/>
      <c r="P30" s="218"/>
      <c r="Q30" s="218"/>
      <c r="R30" s="218"/>
      <c r="S30" s="218"/>
      <c r="T30" s="218"/>
      <c r="U30" s="218"/>
      <c r="V30" s="222"/>
      <c r="W30" s="222"/>
      <c r="X30" s="222"/>
      <c r="Y30" s="222"/>
      <c r="Z30" s="222"/>
      <c r="AA30" s="205"/>
      <c r="AB30" s="205"/>
      <c r="AC30" s="205"/>
      <c r="AD30" s="205"/>
      <c r="AE30" s="205"/>
      <c r="AF30" s="205"/>
      <c r="AG30" s="205"/>
      <c r="AH30" s="205"/>
      <c r="AI30" s="205"/>
      <c r="AJ30" s="205"/>
      <c r="AK30" s="205"/>
      <c r="AL30" s="205"/>
    </row>
    <row r="31" spans="2:39">
      <c r="B31" s="205"/>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row>
    <row r="32" spans="2:39">
      <c r="B32" s="205"/>
      <c r="C32" s="205"/>
      <c r="D32" s="205"/>
      <c r="E32" s="205"/>
      <c r="F32" s="205"/>
      <c r="G32" s="218" t="s">
        <v>261</v>
      </c>
      <c r="H32" s="205"/>
      <c r="I32" s="222"/>
      <c r="J32" s="218"/>
      <c r="K32" s="218"/>
      <c r="L32" s="218"/>
      <c r="M32" s="218"/>
      <c r="N32" s="218"/>
      <c r="O32" s="218"/>
      <c r="P32" s="218"/>
      <c r="Q32" s="218"/>
      <c r="R32" s="218"/>
      <c r="S32" s="218"/>
      <c r="T32" s="218"/>
      <c r="U32" s="218"/>
      <c r="V32" s="218"/>
      <c r="W32" s="218"/>
      <c r="X32" s="218"/>
      <c r="Y32" s="218"/>
      <c r="Z32" s="218"/>
      <c r="AA32" s="218"/>
      <c r="AB32" s="218"/>
      <c r="AC32" s="218"/>
      <c r="AD32" s="222"/>
      <c r="AE32" s="222"/>
      <c r="AF32" s="222"/>
      <c r="AG32" s="222"/>
      <c r="AH32" s="222"/>
      <c r="AI32" s="205"/>
      <c r="AJ32" s="205"/>
      <c r="AK32" s="205"/>
      <c r="AL32" s="205"/>
    </row>
    <row r="33" spans="2:38">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row>
    <row r="34" spans="2:38">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row>
    <row r="35" spans="2:38">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row>
    <row r="36" spans="2:38">
      <c r="B36" s="24"/>
      <c r="C36" s="24"/>
      <c r="D36" s="24"/>
      <c r="E36" s="24"/>
      <c r="F36" s="24"/>
      <c r="G36" s="24"/>
      <c r="H36" s="24"/>
      <c r="I36" s="24"/>
      <c r="J36" s="24"/>
      <c r="K36" s="24"/>
      <c r="L36" s="24"/>
      <c r="M36" s="24"/>
      <c r="AA36" s="24"/>
      <c r="AB36" s="24"/>
      <c r="AC36" s="24"/>
      <c r="AD36" s="24"/>
      <c r="AE36" s="24"/>
      <c r="AF36" s="24"/>
      <c r="AG36" s="24"/>
      <c r="AH36" s="24"/>
      <c r="AI36" s="24"/>
      <c r="AJ36" s="24"/>
      <c r="AK36" s="24"/>
      <c r="AL36" s="24"/>
    </row>
    <row r="37" spans="2:38">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row>
  </sheetData>
  <mergeCells count="21">
    <mergeCell ref="C2:H2"/>
    <mergeCell ref="AJ6:AK6"/>
    <mergeCell ref="AG6:AH6"/>
    <mergeCell ref="AD6:AE6"/>
    <mergeCell ref="B26:AM27"/>
    <mergeCell ref="C8:Q8"/>
    <mergeCell ref="X14:AK15"/>
    <mergeCell ref="T22:W22"/>
    <mergeCell ref="Y22:AE22"/>
    <mergeCell ref="T20:W20"/>
    <mergeCell ref="X20:AJ20"/>
    <mergeCell ref="AK18:AK19"/>
    <mergeCell ref="D4:AH4"/>
    <mergeCell ref="T16:W17"/>
    <mergeCell ref="X16:AJ17"/>
    <mergeCell ref="T18:W19"/>
    <mergeCell ref="X18:AJ19"/>
    <mergeCell ref="R10:W10"/>
    <mergeCell ref="T12:W12"/>
    <mergeCell ref="Y12:AG12"/>
    <mergeCell ref="T14:W15"/>
  </mergeCells>
  <phoneticPr fontId="2"/>
  <pageMargins left="0.51181102362204722" right="0.11811023622047245"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FA71"/>
  </sheetPr>
  <dimension ref="C2:AJ50"/>
  <sheetViews>
    <sheetView topLeftCell="A7" workbookViewId="0">
      <selection activeCell="K15" sqref="K15:W16"/>
    </sheetView>
  </sheetViews>
  <sheetFormatPr defaultRowHeight="13.5"/>
  <cols>
    <col min="1" max="7" width="2.25" customWidth="1"/>
    <col min="8" max="8" width="2.875" customWidth="1"/>
    <col min="9" max="38" width="2.25" customWidth="1"/>
  </cols>
  <sheetData>
    <row r="2" spans="3:36">
      <c r="C2" s="560" t="s">
        <v>193</v>
      </c>
      <c r="D2" s="560"/>
      <c r="E2" s="560"/>
      <c r="F2" s="560"/>
      <c r="G2" s="560"/>
      <c r="H2" s="560"/>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row>
    <row r="3" spans="3:36">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row>
    <row r="4" spans="3:36">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row>
    <row r="5" spans="3:36">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row>
    <row r="6" spans="3:36" ht="17.25">
      <c r="C6" s="205"/>
      <c r="D6" s="205"/>
      <c r="E6" s="205"/>
      <c r="F6" s="205"/>
      <c r="G6" s="774" t="s">
        <v>121</v>
      </c>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205"/>
      <c r="AI6" s="205"/>
      <c r="AJ6" s="205"/>
    </row>
    <row r="7" spans="3:36">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row>
    <row r="8" spans="3:36">
      <c r="C8" s="857" t="s">
        <v>44</v>
      </c>
      <c r="D8" s="857"/>
      <c r="E8" s="857"/>
      <c r="F8" s="857"/>
      <c r="G8" s="857"/>
      <c r="H8" s="857"/>
      <c r="I8" s="857"/>
      <c r="J8" s="857"/>
      <c r="K8" s="857"/>
      <c r="L8" s="857"/>
      <c r="M8" s="205"/>
      <c r="N8" s="205"/>
      <c r="O8" s="205"/>
      <c r="P8" s="205"/>
      <c r="Q8" s="205"/>
      <c r="R8" s="205"/>
      <c r="S8" s="205"/>
      <c r="T8" s="205"/>
      <c r="U8" s="205"/>
      <c r="V8" s="205"/>
      <c r="W8" s="205"/>
      <c r="X8" s="205"/>
      <c r="Y8" s="205"/>
      <c r="Z8" s="205"/>
      <c r="AA8" s="205"/>
      <c r="AB8" s="205"/>
      <c r="AC8" s="205"/>
      <c r="AD8" s="205"/>
      <c r="AE8" s="205"/>
      <c r="AF8" s="205"/>
      <c r="AG8" s="205"/>
      <c r="AH8" s="205"/>
      <c r="AI8" s="205"/>
      <c r="AJ8" s="205"/>
    </row>
    <row r="9" spans="3:36">
      <c r="C9" s="773" t="s">
        <v>46</v>
      </c>
      <c r="D9" s="773"/>
      <c r="E9" s="773"/>
      <c r="F9" s="773"/>
      <c r="G9" s="773"/>
      <c r="H9" s="773"/>
      <c r="I9" s="619" t="s">
        <v>47</v>
      </c>
      <c r="J9" s="619"/>
      <c r="K9" s="807">
        <f>様式第1号!K26</f>
        <v>0</v>
      </c>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row>
    <row r="10" spans="3:36">
      <c r="C10" s="773"/>
      <c r="D10" s="773"/>
      <c r="E10" s="773"/>
      <c r="F10" s="773"/>
      <c r="G10" s="773"/>
      <c r="H10" s="773"/>
      <c r="I10" s="619"/>
      <c r="J10" s="619"/>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row>
    <row r="11" spans="3:36">
      <c r="C11" s="773" t="s">
        <v>49</v>
      </c>
      <c r="D11" s="773"/>
      <c r="E11" s="773"/>
      <c r="F11" s="773"/>
      <c r="G11" s="773"/>
      <c r="H11" s="773"/>
      <c r="I11" s="619" t="s">
        <v>50</v>
      </c>
      <c r="J11" s="619"/>
      <c r="K11" s="807" t="str">
        <f>'様式7号-1'!L7</f>
        <v>住宅</v>
      </c>
      <c r="L11" s="807"/>
      <c r="M11" s="807"/>
      <c r="N11" s="807"/>
      <c r="O11" s="807"/>
      <c r="P11" s="807"/>
      <c r="Q11" s="807"/>
      <c r="R11" s="807"/>
      <c r="S11" s="807"/>
      <c r="T11" s="807"/>
      <c r="U11" s="619" t="s">
        <v>51</v>
      </c>
      <c r="V11" s="619"/>
      <c r="W11" s="619"/>
      <c r="X11" s="619"/>
      <c r="Y11" s="807">
        <f>'様式7号-1'!Z7</f>
        <v>0</v>
      </c>
      <c r="Z11" s="807"/>
      <c r="AA11" s="807"/>
      <c r="AB11" s="807"/>
      <c r="AC11" s="807"/>
      <c r="AD11" s="807"/>
      <c r="AE11" s="807"/>
      <c r="AF11" s="807"/>
      <c r="AG11" s="575"/>
      <c r="AH11" s="772" t="s">
        <v>116</v>
      </c>
      <c r="AI11" s="773"/>
      <c r="AJ11" s="773"/>
    </row>
    <row r="12" spans="3:36">
      <c r="C12" s="773"/>
      <c r="D12" s="773"/>
      <c r="E12" s="773"/>
      <c r="F12" s="773"/>
      <c r="G12" s="773"/>
      <c r="H12" s="773"/>
      <c r="I12" s="619"/>
      <c r="J12" s="619"/>
      <c r="K12" s="807"/>
      <c r="L12" s="807"/>
      <c r="M12" s="807"/>
      <c r="N12" s="807"/>
      <c r="O12" s="807"/>
      <c r="P12" s="807"/>
      <c r="Q12" s="807"/>
      <c r="R12" s="807"/>
      <c r="S12" s="807"/>
      <c r="T12" s="807"/>
      <c r="U12" s="619"/>
      <c r="V12" s="619"/>
      <c r="W12" s="619"/>
      <c r="X12" s="619"/>
      <c r="Y12" s="807"/>
      <c r="Z12" s="807"/>
      <c r="AA12" s="807"/>
      <c r="AB12" s="807"/>
      <c r="AC12" s="807"/>
      <c r="AD12" s="807"/>
      <c r="AE12" s="807"/>
      <c r="AF12" s="807"/>
      <c r="AG12" s="575"/>
      <c r="AH12" s="772"/>
      <c r="AI12" s="773"/>
      <c r="AJ12" s="773"/>
    </row>
    <row r="13" spans="3:36">
      <c r="C13" s="773"/>
      <c r="D13" s="773"/>
      <c r="E13" s="773"/>
      <c r="F13" s="773"/>
      <c r="G13" s="773"/>
      <c r="H13" s="773"/>
      <c r="I13" s="619" t="s">
        <v>52</v>
      </c>
      <c r="J13" s="619"/>
      <c r="K13" s="782" t="s">
        <v>53</v>
      </c>
      <c r="L13" s="782"/>
      <c r="M13" s="782"/>
      <c r="N13" s="782"/>
      <c r="O13" s="782"/>
      <c r="P13" s="782" t="s">
        <v>54</v>
      </c>
      <c r="Q13" s="782"/>
      <c r="R13" s="782"/>
      <c r="S13" s="782"/>
      <c r="T13" s="782"/>
      <c r="U13" s="488" t="s">
        <v>119</v>
      </c>
      <c r="V13" s="489"/>
      <c r="W13" s="489"/>
      <c r="X13" s="523"/>
      <c r="Y13" s="619"/>
      <c r="Z13" s="619"/>
      <c r="AA13" s="619"/>
      <c r="AB13" s="619"/>
      <c r="AC13" s="619"/>
      <c r="AD13" s="619"/>
      <c r="AE13" s="619"/>
      <c r="AF13" s="619"/>
      <c r="AG13" s="619"/>
      <c r="AH13" s="619"/>
      <c r="AI13" s="619"/>
      <c r="AJ13" s="619"/>
    </row>
    <row r="14" spans="3:36">
      <c r="C14" s="773"/>
      <c r="D14" s="773"/>
      <c r="E14" s="773"/>
      <c r="F14" s="773"/>
      <c r="G14" s="773"/>
      <c r="H14" s="773"/>
      <c r="I14" s="619"/>
      <c r="J14" s="619"/>
      <c r="K14" s="782"/>
      <c r="L14" s="782"/>
      <c r="M14" s="782"/>
      <c r="N14" s="782"/>
      <c r="O14" s="782"/>
      <c r="P14" s="782"/>
      <c r="Q14" s="782"/>
      <c r="R14" s="782"/>
      <c r="S14" s="782"/>
      <c r="T14" s="782"/>
      <c r="U14" s="628"/>
      <c r="V14" s="580"/>
      <c r="W14" s="580"/>
      <c r="X14" s="581"/>
      <c r="Y14" s="619"/>
      <c r="Z14" s="619"/>
      <c r="AA14" s="619"/>
      <c r="AB14" s="619"/>
      <c r="AC14" s="619"/>
      <c r="AD14" s="619"/>
      <c r="AE14" s="619"/>
      <c r="AF14" s="619"/>
      <c r="AG14" s="619"/>
      <c r="AH14" s="619"/>
      <c r="AI14" s="619"/>
      <c r="AJ14" s="619"/>
    </row>
    <row r="15" spans="3:36">
      <c r="C15" s="783" t="s">
        <v>567</v>
      </c>
      <c r="D15" s="784"/>
      <c r="E15" s="784"/>
      <c r="F15" s="784"/>
      <c r="G15" s="784"/>
      <c r="H15" s="785"/>
      <c r="I15" s="489" t="s">
        <v>55</v>
      </c>
      <c r="J15" s="489"/>
      <c r="K15" s="489"/>
      <c r="L15" s="771"/>
      <c r="M15" s="771"/>
      <c r="N15" s="771"/>
      <c r="O15" s="771"/>
      <c r="P15" s="771"/>
      <c r="Q15" s="771"/>
      <c r="R15" s="771"/>
      <c r="S15" s="771"/>
      <c r="T15" s="771"/>
      <c r="U15" s="771"/>
      <c r="V15" s="771"/>
      <c r="W15" s="771"/>
      <c r="X15" s="489" t="s">
        <v>570</v>
      </c>
      <c r="Y15" s="489"/>
      <c r="Z15" s="233"/>
      <c r="AA15" s="489"/>
      <c r="AB15" s="767"/>
      <c r="AC15" s="489" t="s">
        <v>569</v>
      </c>
      <c r="AD15" s="489" t="s">
        <v>510</v>
      </c>
      <c r="AE15" s="767"/>
      <c r="AF15" s="769" t="s">
        <v>568</v>
      </c>
      <c r="AG15" s="769"/>
      <c r="AH15" s="771"/>
      <c r="AI15" s="489" t="s">
        <v>59</v>
      </c>
      <c r="AJ15" s="314"/>
    </row>
    <row r="16" spans="3:36">
      <c r="C16" s="786"/>
      <c r="D16" s="787"/>
      <c r="E16" s="787"/>
      <c r="F16" s="787"/>
      <c r="G16" s="787"/>
      <c r="H16" s="788"/>
      <c r="I16" s="580"/>
      <c r="J16" s="580"/>
      <c r="K16" s="770"/>
      <c r="L16" s="770"/>
      <c r="M16" s="770"/>
      <c r="N16" s="770"/>
      <c r="O16" s="770"/>
      <c r="P16" s="770"/>
      <c r="Q16" s="770"/>
      <c r="R16" s="770"/>
      <c r="S16" s="770"/>
      <c r="T16" s="770"/>
      <c r="U16" s="770"/>
      <c r="V16" s="770"/>
      <c r="W16" s="770"/>
      <c r="X16" s="768"/>
      <c r="Y16" s="580"/>
      <c r="Z16" s="228"/>
      <c r="AA16" s="768"/>
      <c r="AB16" s="768"/>
      <c r="AC16" s="768"/>
      <c r="AD16" s="768"/>
      <c r="AE16" s="768"/>
      <c r="AF16" s="770"/>
      <c r="AG16" s="770"/>
      <c r="AH16" s="770"/>
      <c r="AI16" s="580"/>
      <c r="AJ16" s="230"/>
    </row>
    <row r="17" spans="3:36">
      <c r="C17" s="783" t="s">
        <v>63</v>
      </c>
      <c r="D17" s="784"/>
      <c r="E17" s="784"/>
      <c r="F17" s="784"/>
      <c r="G17" s="784"/>
      <c r="H17" s="785"/>
      <c r="I17" s="313"/>
      <c r="J17" s="313"/>
      <c r="K17" s="313"/>
      <c r="L17" s="489" t="s">
        <v>480</v>
      </c>
      <c r="M17" s="489"/>
      <c r="N17" s="395"/>
      <c r="O17" s="395"/>
      <c r="P17" s="489" t="s">
        <v>57</v>
      </c>
      <c r="Q17" s="489"/>
      <c r="R17" s="489"/>
      <c r="S17" s="489" t="s">
        <v>58</v>
      </c>
      <c r="T17" s="489"/>
      <c r="U17" s="489"/>
      <c r="V17" s="489" t="s">
        <v>59</v>
      </c>
      <c r="W17" s="313"/>
      <c r="X17" s="313"/>
      <c r="Y17" s="313"/>
      <c r="Z17" s="313"/>
      <c r="AA17" s="313"/>
      <c r="AB17" s="313"/>
      <c r="AC17" s="313"/>
      <c r="AD17" s="313"/>
      <c r="AE17" s="313"/>
      <c r="AF17" s="313"/>
      <c r="AG17" s="313"/>
      <c r="AH17" s="313"/>
      <c r="AI17" s="313"/>
      <c r="AJ17" s="314"/>
    </row>
    <row r="18" spans="3:36">
      <c r="C18" s="786"/>
      <c r="D18" s="787"/>
      <c r="E18" s="787"/>
      <c r="F18" s="787"/>
      <c r="G18" s="787"/>
      <c r="H18" s="788"/>
      <c r="I18" s="229"/>
      <c r="J18" s="229"/>
      <c r="K18" s="229"/>
      <c r="L18" s="580"/>
      <c r="M18" s="580"/>
      <c r="N18" s="401"/>
      <c r="O18" s="401"/>
      <c r="P18" s="580"/>
      <c r="Q18" s="580"/>
      <c r="R18" s="580"/>
      <c r="S18" s="580"/>
      <c r="T18" s="580"/>
      <c r="U18" s="580"/>
      <c r="V18" s="580"/>
      <c r="W18" s="229"/>
      <c r="X18" s="229"/>
      <c r="Y18" s="229"/>
      <c r="Z18" s="229"/>
      <c r="AA18" s="229"/>
      <c r="AB18" s="229"/>
      <c r="AC18" s="229"/>
      <c r="AD18" s="229"/>
      <c r="AE18" s="229"/>
      <c r="AF18" s="229"/>
      <c r="AG18" s="229"/>
      <c r="AH18" s="229"/>
      <c r="AI18" s="229"/>
      <c r="AJ18" s="230"/>
    </row>
    <row r="19" spans="3:36">
      <c r="C19" s="783" t="s">
        <v>64</v>
      </c>
      <c r="D19" s="784"/>
      <c r="E19" s="784"/>
      <c r="F19" s="784"/>
      <c r="G19" s="784"/>
      <c r="H19" s="785"/>
      <c r="I19" s="489" t="s">
        <v>47</v>
      </c>
      <c r="J19" s="489"/>
      <c r="K19" s="794">
        <f>様式第1号!K30</f>
        <v>0</v>
      </c>
      <c r="L19" s="789"/>
      <c r="M19" s="789"/>
      <c r="N19" s="789"/>
      <c r="O19" s="789"/>
      <c r="P19" s="789"/>
      <c r="Q19" s="789"/>
      <c r="R19" s="789"/>
      <c r="S19" s="789"/>
      <c r="T19" s="789"/>
      <c r="U19" s="789"/>
      <c r="V19" s="789"/>
      <c r="W19" s="789"/>
      <c r="X19" s="789"/>
      <c r="Y19" s="789"/>
      <c r="Z19" s="789"/>
      <c r="AA19" s="789"/>
      <c r="AB19" s="789"/>
      <c r="AC19" s="789"/>
      <c r="AD19" s="789"/>
      <c r="AE19" s="789"/>
      <c r="AF19" s="789"/>
      <c r="AG19" s="789"/>
      <c r="AH19" s="789"/>
      <c r="AI19" s="789"/>
      <c r="AJ19" s="795"/>
    </row>
    <row r="20" spans="3:36">
      <c r="C20" s="791"/>
      <c r="D20" s="792"/>
      <c r="E20" s="792"/>
      <c r="F20" s="792"/>
      <c r="G20" s="792"/>
      <c r="H20" s="793"/>
      <c r="I20" s="491"/>
      <c r="J20" s="491"/>
      <c r="K20" s="796"/>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7"/>
    </row>
    <row r="21" spans="3:36">
      <c r="C21" s="791"/>
      <c r="D21" s="792"/>
      <c r="E21" s="792"/>
      <c r="F21" s="792"/>
      <c r="G21" s="792"/>
      <c r="H21" s="793"/>
      <c r="I21" s="491" t="s">
        <v>66</v>
      </c>
      <c r="J21" s="491"/>
      <c r="K21" s="794">
        <f>様式第1号!K32</f>
        <v>0</v>
      </c>
      <c r="L21" s="789"/>
      <c r="M21" s="789"/>
      <c r="N21" s="789"/>
      <c r="O21" s="789"/>
      <c r="P21" s="789"/>
      <c r="Q21" s="789"/>
      <c r="R21" s="789"/>
      <c r="S21" s="789"/>
      <c r="T21" s="789"/>
      <c r="U21" s="789"/>
      <c r="V21" s="789"/>
      <c r="W21" s="789"/>
      <c r="X21" s="789"/>
      <c r="Y21" s="789"/>
      <c r="Z21" s="789"/>
      <c r="AA21" s="789"/>
      <c r="AB21" s="789"/>
      <c r="AC21" s="789"/>
      <c r="AD21" s="789"/>
      <c r="AE21" s="789"/>
      <c r="AF21" s="789"/>
      <c r="AG21" s="789"/>
      <c r="AH21" s="789"/>
      <c r="AI21" s="789"/>
      <c r="AJ21" s="795"/>
    </row>
    <row r="22" spans="3:36">
      <c r="C22" s="786"/>
      <c r="D22" s="787"/>
      <c r="E22" s="787"/>
      <c r="F22" s="787"/>
      <c r="G22" s="787"/>
      <c r="H22" s="788"/>
      <c r="I22" s="580"/>
      <c r="J22" s="580"/>
      <c r="K22" s="796"/>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7"/>
    </row>
    <row r="23" spans="3:36">
      <c r="C23" s="532" t="s">
        <v>143</v>
      </c>
      <c r="D23" s="533"/>
      <c r="E23" s="533"/>
      <c r="F23" s="533"/>
      <c r="G23" s="533"/>
      <c r="H23" s="809"/>
      <c r="I23" s="489" t="s">
        <v>47</v>
      </c>
      <c r="J23" s="489"/>
      <c r="K23" s="794">
        <f>様式第1号!X10</f>
        <v>0</v>
      </c>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95"/>
    </row>
    <row r="24" spans="3:36">
      <c r="C24" s="810"/>
      <c r="D24" s="559"/>
      <c r="E24" s="559"/>
      <c r="F24" s="559"/>
      <c r="G24" s="559"/>
      <c r="H24" s="811"/>
      <c r="I24" s="491"/>
      <c r="J24" s="491"/>
      <c r="K24" s="796"/>
      <c r="L24" s="790"/>
      <c r="M24" s="790"/>
      <c r="N24" s="790"/>
      <c r="O24" s="790"/>
      <c r="P24" s="790"/>
      <c r="Q24" s="790"/>
      <c r="R24" s="790"/>
      <c r="S24" s="790"/>
      <c r="T24" s="790"/>
      <c r="U24" s="790"/>
      <c r="V24" s="790"/>
      <c r="W24" s="790"/>
      <c r="X24" s="790"/>
      <c r="Y24" s="790"/>
      <c r="Z24" s="790"/>
      <c r="AA24" s="790"/>
      <c r="AB24" s="790"/>
      <c r="AC24" s="790"/>
      <c r="AD24" s="790"/>
      <c r="AE24" s="790"/>
      <c r="AF24" s="790"/>
      <c r="AG24" s="790"/>
      <c r="AH24" s="790"/>
      <c r="AI24" s="790"/>
      <c r="AJ24" s="797"/>
    </row>
    <row r="25" spans="3:36">
      <c r="C25" s="810"/>
      <c r="D25" s="559"/>
      <c r="E25" s="559"/>
      <c r="F25" s="559"/>
      <c r="G25" s="559"/>
      <c r="H25" s="811"/>
      <c r="I25" s="491" t="s">
        <v>69</v>
      </c>
      <c r="J25" s="491"/>
      <c r="K25" s="794">
        <f>様式第1号!X12</f>
        <v>0</v>
      </c>
      <c r="L25" s="789"/>
      <c r="M25" s="789"/>
      <c r="N25" s="789"/>
      <c r="O25" s="789"/>
      <c r="P25" s="789"/>
      <c r="Q25" s="789"/>
      <c r="R25" s="789"/>
      <c r="S25" s="789"/>
      <c r="T25" s="789"/>
      <c r="U25" s="789"/>
      <c r="V25" s="795"/>
      <c r="W25" s="489" t="s">
        <v>62</v>
      </c>
      <c r="X25" s="489"/>
      <c r="Y25" s="489"/>
      <c r="Z25" s="794">
        <f>様式第1号!Y14</f>
        <v>0</v>
      </c>
      <c r="AA25" s="789"/>
      <c r="AB25" s="789"/>
      <c r="AC25" s="789"/>
      <c r="AD25" s="789"/>
      <c r="AE25" s="789"/>
      <c r="AF25" s="789"/>
      <c r="AG25" s="789"/>
      <c r="AH25" s="789"/>
      <c r="AI25" s="789"/>
      <c r="AJ25" s="795"/>
    </row>
    <row r="26" spans="3:36">
      <c r="C26" s="810"/>
      <c r="D26" s="559"/>
      <c r="E26" s="559"/>
      <c r="F26" s="559"/>
      <c r="G26" s="559"/>
      <c r="H26" s="811"/>
      <c r="I26" s="580"/>
      <c r="J26" s="580"/>
      <c r="K26" s="796"/>
      <c r="L26" s="790"/>
      <c r="M26" s="790"/>
      <c r="N26" s="790"/>
      <c r="O26" s="790"/>
      <c r="P26" s="790"/>
      <c r="Q26" s="790"/>
      <c r="R26" s="790"/>
      <c r="S26" s="790"/>
      <c r="T26" s="790"/>
      <c r="U26" s="790"/>
      <c r="V26" s="797"/>
      <c r="W26" s="580"/>
      <c r="X26" s="580"/>
      <c r="Y26" s="580"/>
      <c r="Z26" s="796"/>
      <c r="AA26" s="790"/>
      <c r="AB26" s="790"/>
      <c r="AC26" s="790"/>
      <c r="AD26" s="790"/>
      <c r="AE26" s="790"/>
      <c r="AF26" s="790"/>
      <c r="AG26" s="790"/>
      <c r="AH26" s="790"/>
      <c r="AI26" s="790"/>
      <c r="AJ26" s="797"/>
    </row>
    <row r="27" spans="3:36">
      <c r="C27" s="810"/>
      <c r="D27" s="559"/>
      <c r="E27" s="559"/>
      <c r="F27" s="559"/>
      <c r="G27" s="559"/>
      <c r="H27" s="811"/>
      <c r="I27" s="488" t="s">
        <v>70</v>
      </c>
      <c r="J27" s="489"/>
      <c r="K27" s="489"/>
      <c r="L27" s="489"/>
      <c r="M27" s="489"/>
      <c r="N27" s="489"/>
      <c r="O27" s="523"/>
      <c r="P27" s="491" t="s">
        <v>117</v>
      </c>
      <c r="Q27" s="491"/>
      <c r="R27" s="491"/>
      <c r="S27" s="491"/>
      <c r="T27" s="491"/>
      <c r="U27" s="491"/>
      <c r="V27" s="491"/>
      <c r="W27" s="491"/>
      <c r="X27" s="491" t="s">
        <v>118</v>
      </c>
      <c r="Y27" s="221"/>
      <c r="Z27" s="491" t="s">
        <v>55</v>
      </c>
      <c r="AA27" s="491"/>
      <c r="AB27" s="491"/>
      <c r="AC27" s="491"/>
      <c r="AD27" s="491"/>
      <c r="AE27" s="491"/>
      <c r="AF27" s="491"/>
      <c r="AG27" s="491"/>
      <c r="AH27" s="491"/>
      <c r="AI27" s="491" t="s">
        <v>56</v>
      </c>
      <c r="AJ27" s="316"/>
    </row>
    <row r="28" spans="3:36">
      <c r="C28" s="534"/>
      <c r="D28" s="535"/>
      <c r="E28" s="535"/>
      <c r="F28" s="535"/>
      <c r="G28" s="535"/>
      <c r="H28" s="812"/>
      <c r="I28" s="628"/>
      <c r="J28" s="580"/>
      <c r="K28" s="580"/>
      <c r="L28" s="580"/>
      <c r="M28" s="580"/>
      <c r="N28" s="580"/>
      <c r="O28" s="581"/>
      <c r="P28" s="580"/>
      <c r="Q28" s="580"/>
      <c r="R28" s="580"/>
      <c r="S28" s="580"/>
      <c r="T28" s="580"/>
      <c r="U28" s="580"/>
      <c r="V28" s="580"/>
      <c r="W28" s="580"/>
      <c r="X28" s="580"/>
      <c r="Y28" s="229"/>
      <c r="Z28" s="580"/>
      <c r="AA28" s="580"/>
      <c r="AB28" s="580"/>
      <c r="AC28" s="580"/>
      <c r="AD28" s="580"/>
      <c r="AE28" s="580"/>
      <c r="AF28" s="580"/>
      <c r="AG28" s="580"/>
      <c r="AH28" s="580"/>
      <c r="AI28" s="580"/>
      <c r="AJ28" s="230"/>
    </row>
    <row r="29" spans="3:36">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row>
    <row r="30" spans="3:36">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row>
    <row r="31" spans="3:36">
      <c r="C31" s="205" t="s">
        <v>76</v>
      </c>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row>
    <row r="32" spans="3:36">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row>
    <row r="33" spans="3:36" ht="16.5" customHeight="1">
      <c r="C33" s="850" t="s">
        <v>77</v>
      </c>
      <c r="D33" s="850"/>
      <c r="E33" s="850"/>
      <c r="F33" s="850"/>
      <c r="G33" s="850"/>
      <c r="H33" s="850"/>
      <c r="I33" s="854" t="s">
        <v>576</v>
      </c>
      <c r="J33" s="854"/>
      <c r="K33" s="854"/>
      <c r="L33" s="854"/>
      <c r="M33" s="854"/>
      <c r="N33" s="854" t="s">
        <v>577</v>
      </c>
      <c r="O33" s="854"/>
      <c r="P33" s="854"/>
      <c r="Q33" s="854"/>
      <c r="R33" s="854"/>
      <c r="S33" s="854"/>
      <c r="T33" s="854" t="s">
        <v>578</v>
      </c>
      <c r="U33" s="854"/>
      <c r="V33" s="854"/>
      <c r="W33" s="854"/>
      <c r="X33" s="854"/>
      <c r="Y33" s="854"/>
      <c r="Z33" s="798" t="s">
        <v>34</v>
      </c>
      <c r="AA33" s="798"/>
      <c r="AB33" s="798"/>
      <c r="AC33" s="798"/>
      <c r="AD33" s="799"/>
      <c r="AE33" s="799"/>
      <c r="AF33" s="205"/>
      <c r="AG33" s="205"/>
      <c r="AH33" s="205"/>
      <c r="AI33" s="205"/>
      <c r="AJ33" s="205"/>
    </row>
    <row r="34" spans="3:36" ht="16.5" customHeight="1">
      <c r="C34" s="850"/>
      <c r="D34" s="850"/>
      <c r="E34" s="850"/>
      <c r="F34" s="850"/>
      <c r="G34" s="850"/>
      <c r="H34" s="850"/>
      <c r="I34" s="854"/>
      <c r="J34" s="854"/>
      <c r="K34" s="854"/>
      <c r="L34" s="854"/>
      <c r="M34" s="854"/>
      <c r="N34" s="854"/>
      <c r="O34" s="854"/>
      <c r="P34" s="854"/>
      <c r="Q34" s="854"/>
      <c r="R34" s="854"/>
      <c r="S34" s="854"/>
      <c r="T34" s="854"/>
      <c r="U34" s="854"/>
      <c r="V34" s="854"/>
      <c r="W34" s="854"/>
      <c r="X34" s="854"/>
      <c r="Y34" s="854"/>
      <c r="Z34" s="798"/>
      <c r="AA34" s="798"/>
      <c r="AB34" s="798"/>
      <c r="AC34" s="798"/>
      <c r="AD34" s="799"/>
      <c r="AE34" s="799"/>
      <c r="AF34" s="205"/>
      <c r="AG34" s="205"/>
      <c r="AH34" s="205"/>
      <c r="AI34" s="205"/>
      <c r="AJ34" s="205"/>
    </row>
    <row r="35" spans="3:36">
      <c r="C35" s="850"/>
      <c r="D35" s="850"/>
      <c r="E35" s="850"/>
      <c r="F35" s="850"/>
      <c r="G35" s="850"/>
      <c r="H35" s="850"/>
      <c r="I35" s="850"/>
      <c r="J35" s="850"/>
      <c r="K35" s="850"/>
      <c r="L35" s="850"/>
      <c r="M35" s="850"/>
      <c r="N35" s="850"/>
      <c r="O35" s="850"/>
      <c r="P35" s="850"/>
      <c r="Q35" s="850"/>
      <c r="R35" s="850"/>
      <c r="S35" s="850"/>
      <c r="T35" s="850"/>
      <c r="U35" s="850"/>
      <c r="V35" s="850"/>
      <c r="W35" s="850"/>
      <c r="X35" s="850"/>
      <c r="Y35" s="850"/>
      <c r="Z35" s="801" t="e">
        <f>N35/I35*100</f>
        <v>#DIV/0!</v>
      </c>
      <c r="AA35" s="801"/>
      <c r="AB35" s="801"/>
      <c r="AC35" s="801"/>
      <c r="AD35" s="802"/>
      <c r="AE35" s="802"/>
      <c r="AF35" s="205"/>
      <c r="AG35" s="205"/>
      <c r="AH35" s="205"/>
      <c r="AI35" s="205"/>
      <c r="AJ35" s="205"/>
    </row>
    <row r="36" spans="3:36">
      <c r="C36" s="867"/>
      <c r="D36" s="867"/>
      <c r="E36" s="867"/>
      <c r="F36" s="867"/>
      <c r="G36" s="867"/>
      <c r="H36" s="867"/>
      <c r="I36" s="867"/>
      <c r="J36" s="867"/>
      <c r="K36" s="867"/>
      <c r="L36" s="867"/>
      <c r="M36" s="867"/>
      <c r="N36" s="867"/>
      <c r="O36" s="867"/>
      <c r="P36" s="867"/>
      <c r="Q36" s="867"/>
      <c r="R36" s="867"/>
      <c r="S36" s="867"/>
      <c r="T36" s="867"/>
      <c r="U36" s="867"/>
      <c r="V36" s="867"/>
      <c r="W36" s="867"/>
      <c r="X36" s="867"/>
      <c r="Y36" s="867"/>
      <c r="Z36" s="801"/>
      <c r="AA36" s="801"/>
      <c r="AB36" s="801"/>
      <c r="AC36" s="801"/>
      <c r="AD36" s="802"/>
      <c r="AE36" s="802"/>
      <c r="AF36" s="205"/>
      <c r="AG36" s="205"/>
      <c r="AH36" s="205"/>
      <c r="AI36" s="205"/>
      <c r="AJ36" s="205"/>
    </row>
    <row r="37" spans="3:36">
      <c r="C37" s="821" t="s">
        <v>251</v>
      </c>
      <c r="D37" s="821"/>
      <c r="E37" s="821"/>
      <c r="F37" s="821"/>
      <c r="G37" s="821"/>
      <c r="H37" s="821"/>
      <c r="I37" s="850" t="s">
        <v>81</v>
      </c>
      <c r="J37" s="850"/>
      <c r="K37" s="850"/>
      <c r="L37" s="794">
        <f>'様式7号-1'!M33</f>
        <v>0</v>
      </c>
      <c r="M37" s="789"/>
      <c r="N37" s="789"/>
      <c r="O37" s="789"/>
      <c r="P37" s="789"/>
      <c r="Q37" s="789"/>
      <c r="R37" s="795"/>
      <c r="S37" s="488" t="s">
        <v>82</v>
      </c>
      <c r="T37" s="489"/>
      <c r="U37" s="489"/>
      <c r="V37" s="523"/>
      <c r="W37" s="488" t="s">
        <v>166</v>
      </c>
      <c r="X37" s="489"/>
      <c r="Y37" s="523"/>
      <c r="Z37" s="861">
        <f>'様式7号-1'!AC33</f>
        <v>0</v>
      </c>
      <c r="AA37" s="862"/>
      <c r="AB37" s="862"/>
      <c r="AC37" s="863"/>
      <c r="AD37" s="858" t="s">
        <v>167</v>
      </c>
      <c r="AE37" s="484"/>
      <c r="AF37" s="484"/>
      <c r="AG37" s="711">
        <f>'様式7号-1'!AI33</f>
        <v>0</v>
      </c>
      <c r="AH37" s="707"/>
      <c r="AI37" s="707"/>
      <c r="AJ37" s="712"/>
    </row>
    <row r="38" spans="3:36">
      <c r="C38" s="821"/>
      <c r="D38" s="821"/>
      <c r="E38" s="821"/>
      <c r="F38" s="821"/>
      <c r="G38" s="821"/>
      <c r="H38" s="821"/>
      <c r="I38" s="850"/>
      <c r="J38" s="850"/>
      <c r="K38" s="850"/>
      <c r="L38" s="796"/>
      <c r="M38" s="790"/>
      <c r="N38" s="790"/>
      <c r="O38" s="790"/>
      <c r="P38" s="790"/>
      <c r="Q38" s="790"/>
      <c r="R38" s="797"/>
      <c r="S38" s="628"/>
      <c r="T38" s="580"/>
      <c r="U38" s="580"/>
      <c r="V38" s="581"/>
      <c r="W38" s="628"/>
      <c r="X38" s="580"/>
      <c r="Y38" s="581"/>
      <c r="Z38" s="864"/>
      <c r="AA38" s="865"/>
      <c r="AB38" s="865"/>
      <c r="AC38" s="866"/>
      <c r="AD38" s="859"/>
      <c r="AE38" s="775"/>
      <c r="AF38" s="775"/>
      <c r="AG38" s="713"/>
      <c r="AH38" s="708"/>
      <c r="AI38" s="708"/>
      <c r="AJ38" s="714"/>
    </row>
    <row r="39" spans="3:36">
      <c r="C39" s="821"/>
      <c r="D39" s="821"/>
      <c r="E39" s="821"/>
      <c r="F39" s="821"/>
      <c r="G39" s="821"/>
      <c r="H39" s="821"/>
      <c r="I39" s="850" t="s">
        <v>81</v>
      </c>
      <c r="J39" s="850"/>
      <c r="K39" s="850"/>
      <c r="L39" s="858"/>
      <c r="M39" s="484"/>
      <c r="N39" s="484"/>
      <c r="O39" s="484"/>
      <c r="P39" s="484"/>
      <c r="Q39" s="484"/>
      <c r="R39" s="485"/>
      <c r="S39" s="488" t="s">
        <v>82</v>
      </c>
      <c r="T39" s="489"/>
      <c r="U39" s="489"/>
      <c r="V39" s="523"/>
      <c r="W39" s="488" t="s">
        <v>166</v>
      </c>
      <c r="X39" s="489"/>
      <c r="Y39" s="523"/>
      <c r="Z39" s="850"/>
      <c r="AA39" s="850"/>
      <c r="AB39" s="850"/>
      <c r="AC39" s="850"/>
      <c r="AD39" s="858" t="s">
        <v>167</v>
      </c>
      <c r="AE39" s="484"/>
      <c r="AF39" s="484"/>
      <c r="AG39" s="858"/>
      <c r="AH39" s="484"/>
      <c r="AI39" s="484"/>
      <c r="AJ39" s="485"/>
    </row>
    <row r="40" spans="3:36">
      <c r="C40" s="821"/>
      <c r="D40" s="821"/>
      <c r="E40" s="821"/>
      <c r="F40" s="821"/>
      <c r="G40" s="821"/>
      <c r="H40" s="821"/>
      <c r="I40" s="850"/>
      <c r="J40" s="850"/>
      <c r="K40" s="850"/>
      <c r="L40" s="859"/>
      <c r="M40" s="775"/>
      <c r="N40" s="775"/>
      <c r="O40" s="775"/>
      <c r="P40" s="775"/>
      <c r="Q40" s="775"/>
      <c r="R40" s="860"/>
      <c r="S40" s="628"/>
      <c r="T40" s="580"/>
      <c r="U40" s="580"/>
      <c r="V40" s="581"/>
      <c r="W40" s="628"/>
      <c r="X40" s="580"/>
      <c r="Y40" s="581"/>
      <c r="Z40" s="850"/>
      <c r="AA40" s="850"/>
      <c r="AB40" s="850"/>
      <c r="AC40" s="850"/>
      <c r="AD40" s="859"/>
      <c r="AE40" s="775"/>
      <c r="AF40" s="775"/>
      <c r="AG40" s="859"/>
      <c r="AH40" s="775"/>
      <c r="AI40" s="775"/>
      <c r="AJ40" s="860"/>
    </row>
    <row r="41" spans="3:36">
      <c r="C41" s="821"/>
      <c r="D41" s="821"/>
      <c r="E41" s="821"/>
      <c r="F41" s="821"/>
      <c r="G41" s="821"/>
      <c r="H41" s="821"/>
      <c r="I41" s="850" t="s">
        <v>81</v>
      </c>
      <c r="J41" s="850"/>
      <c r="K41" s="850"/>
      <c r="L41" s="858"/>
      <c r="M41" s="484"/>
      <c r="N41" s="484"/>
      <c r="O41" s="484"/>
      <c r="P41" s="484"/>
      <c r="Q41" s="484"/>
      <c r="R41" s="485"/>
      <c r="S41" s="488" t="s">
        <v>82</v>
      </c>
      <c r="T41" s="489"/>
      <c r="U41" s="489"/>
      <c r="V41" s="523"/>
      <c r="W41" s="488" t="s">
        <v>166</v>
      </c>
      <c r="X41" s="489"/>
      <c r="Y41" s="523"/>
      <c r="Z41" s="850"/>
      <c r="AA41" s="850"/>
      <c r="AB41" s="850"/>
      <c r="AC41" s="850"/>
      <c r="AD41" s="858" t="s">
        <v>167</v>
      </c>
      <c r="AE41" s="484"/>
      <c r="AF41" s="484"/>
      <c r="AG41" s="858"/>
      <c r="AH41" s="484"/>
      <c r="AI41" s="484"/>
      <c r="AJ41" s="485"/>
    </row>
    <row r="42" spans="3:36">
      <c r="C42" s="821"/>
      <c r="D42" s="821"/>
      <c r="E42" s="821"/>
      <c r="F42" s="821"/>
      <c r="G42" s="821"/>
      <c r="H42" s="821"/>
      <c r="I42" s="850"/>
      <c r="J42" s="850"/>
      <c r="K42" s="850"/>
      <c r="L42" s="859"/>
      <c r="M42" s="775"/>
      <c r="N42" s="775"/>
      <c r="O42" s="775"/>
      <c r="P42" s="775"/>
      <c r="Q42" s="775"/>
      <c r="R42" s="860"/>
      <c r="S42" s="628"/>
      <c r="T42" s="580"/>
      <c r="U42" s="580"/>
      <c r="V42" s="581"/>
      <c r="W42" s="628"/>
      <c r="X42" s="580"/>
      <c r="Y42" s="581"/>
      <c r="Z42" s="850"/>
      <c r="AA42" s="850"/>
      <c r="AB42" s="850"/>
      <c r="AC42" s="850"/>
      <c r="AD42" s="859"/>
      <c r="AE42" s="775"/>
      <c r="AF42" s="775"/>
      <c r="AG42" s="859"/>
      <c r="AH42" s="775"/>
      <c r="AI42" s="775"/>
      <c r="AJ42" s="860"/>
    </row>
    <row r="43" spans="3:36">
      <c r="C43" s="821"/>
      <c r="D43" s="821"/>
      <c r="E43" s="821"/>
      <c r="F43" s="821"/>
      <c r="G43" s="821"/>
      <c r="H43" s="821"/>
      <c r="I43" s="850" t="s">
        <v>81</v>
      </c>
      <c r="J43" s="850"/>
      <c r="K43" s="850"/>
      <c r="L43" s="858"/>
      <c r="M43" s="484"/>
      <c r="N43" s="484"/>
      <c r="O43" s="484"/>
      <c r="P43" s="484"/>
      <c r="Q43" s="484"/>
      <c r="R43" s="485"/>
      <c r="S43" s="488" t="s">
        <v>82</v>
      </c>
      <c r="T43" s="489"/>
      <c r="U43" s="489"/>
      <c r="V43" s="523"/>
      <c r="W43" s="488" t="s">
        <v>166</v>
      </c>
      <c r="X43" s="489"/>
      <c r="Y43" s="523"/>
      <c r="Z43" s="850"/>
      <c r="AA43" s="850"/>
      <c r="AB43" s="850"/>
      <c r="AC43" s="850"/>
      <c r="AD43" s="858" t="s">
        <v>167</v>
      </c>
      <c r="AE43" s="484"/>
      <c r="AF43" s="484"/>
      <c r="AG43" s="858"/>
      <c r="AH43" s="484"/>
      <c r="AI43" s="484"/>
      <c r="AJ43" s="485"/>
    </row>
    <row r="44" spans="3:36">
      <c r="C44" s="821"/>
      <c r="D44" s="821"/>
      <c r="E44" s="821"/>
      <c r="F44" s="821"/>
      <c r="G44" s="821"/>
      <c r="H44" s="821"/>
      <c r="I44" s="850"/>
      <c r="J44" s="850"/>
      <c r="K44" s="850"/>
      <c r="L44" s="859"/>
      <c r="M44" s="775"/>
      <c r="N44" s="775"/>
      <c r="O44" s="775"/>
      <c r="P44" s="775"/>
      <c r="Q44" s="775"/>
      <c r="R44" s="860"/>
      <c r="S44" s="628"/>
      <c r="T44" s="580"/>
      <c r="U44" s="580"/>
      <c r="V44" s="581"/>
      <c r="W44" s="628"/>
      <c r="X44" s="580"/>
      <c r="Y44" s="581"/>
      <c r="Z44" s="850"/>
      <c r="AA44" s="850"/>
      <c r="AB44" s="850"/>
      <c r="AC44" s="850"/>
      <c r="AD44" s="859"/>
      <c r="AE44" s="775"/>
      <c r="AF44" s="775"/>
      <c r="AG44" s="859"/>
      <c r="AH44" s="775"/>
      <c r="AI44" s="775"/>
      <c r="AJ44" s="860"/>
    </row>
    <row r="45" spans="3:36">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row>
    <row r="46" spans="3:36">
      <c r="C46" s="813" t="s">
        <v>87</v>
      </c>
      <c r="D46" s="814"/>
      <c r="E46" s="814"/>
      <c r="F46" s="814"/>
      <c r="G46" s="814"/>
      <c r="H46" s="814"/>
      <c r="I46" s="814"/>
      <c r="J46" s="814"/>
      <c r="K46" s="814"/>
      <c r="L46" s="205"/>
      <c r="M46" s="205"/>
      <c r="N46" s="205"/>
      <c r="O46" s="486" t="s">
        <v>74</v>
      </c>
      <c r="P46" s="868">
        <f>様式第1号!R24</f>
        <v>0</v>
      </c>
      <c r="Q46" s="869"/>
      <c r="R46" s="869"/>
      <c r="S46" s="869"/>
      <c r="T46" s="869"/>
      <c r="U46" s="869"/>
      <c r="V46" s="869"/>
      <c r="W46" s="869"/>
      <c r="X46" s="486" t="s">
        <v>75</v>
      </c>
      <c r="Y46" s="205"/>
      <c r="Z46" s="205"/>
      <c r="AA46" s="205"/>
      <c r="AB46" s="205"/>
      <c r="AC46" s="205"/>
      <c r="AD46" s="205"/>
      <c r="AE46" s="205"/>
      <c r="AF46" s="205"/>
      <c r="AG46" s="205"/>
      <c r="AH46" s="205"/>
      <c r="AI46" s="205"/>
      <c r="AJ46" s="205"/>
    </row>
    <row r="47" spans="3:36">
      <c r="C47" s="814"/>
      <c r="D47" s="814"/>
      <c r="E47" s="814"/>
      <c r="F47" s="814"/>
      <c r="G47" s="814"/>
      <c r="H47" s="814"/>
      <c r="I47" s="814"/>
      <c r="J47" s="814"/>
      <c r="K47" s="814"/>
      <c r="L47" s="205"/>
      <c r="M47" s="205"/>
      <c r="N47" s="205"/>
      <c r="O47" s="486"/>
      <c r="P47" s="869"/>
      <c r="Q47" s="869"/>
      <c r="R47" s="869"/>
      <c r="S47" s="869"/>
      <c r="T47" s="869"/>
      <c r="U47" s="869"/>
      <c r="V47" s="869"/>
      <c r="W47" s="869"/>
      <c r="X47" s="486"/>
      <c r="Y47" s="205"/>
      <c r="Z47" s="205"/>
      <c r="AA47" s="205"/>
      <c r="AB47" s="205"/>
      <c r="AC47" s="205"/>
      <c r="AD47" s="205"/>
      <c r="AE47" s="205"/>
      <c r="AF47" s="205"/>
      <c r="AG47" s="205"/>
      <c r="AH47" s="205"/>
      <c r="AI47" s="205"/>
      <c r="AJ47" s="205"/>
    </row>
    <row r="48" spans="3:36">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row>
    <row r="49" spans="3:36">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row>
    <row r="50" spans="3:36">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row>
  </sheetData>
  <mergeCells count="97">
    <mergeCell ref="C46:K47"/>
    <mergeCell ref="O46:O47"/>
    <mergeCell ref="P46:W47"/>
    <mergeCell ref="X46:X47"/>
    <mergeCell ref="Z41:AC42"/>
    <mergeCell ref="C37:H44"/>
    <mergeCell ref="L37:R38"/>
    <mergeCell ref="S37:V38"/>
    <mergeCell ref="W37:Y38"/>
    <mergeCell ref="L39:R40"/>
    <mergeCell ref="S39:V40"/>
    <mergeCell ref="W39:Y40"/>
    <mergeCell ref="Z39:AC40"/>
    <mergeCell ref="AG41:AJ42"/>
    <mergeCell ref="I43:K44"/>
    <mergeCell ref="L43:R44"/>
    <mergeCell ref="S43:V44"/>
    <mergeCell ref="W43:Y44"/>
    <mergeCell ref="Z43:AC44"/>
    <mergeCell ref="AD43:AF44"/>
    <mergeCell ref="AG43:AJ44"/>
    <mergeCell ref="I41:K42"/>
    <mergeCell ref="L41:R42"/>
    <mergeCell ref="S41:V42"/>
    <mergeCell ref="W41:Y42"/>
    <mergeCell ref="AD41:AF42"/>
    <mergeCell ref="AD39:AF40"/>
    <mergeCell ref="AG39:AJ40"/>
    <mergeCell ref="I37:K38"/>
    <mergeCell ref="Z37:AC38"/>
    <mergeCell ref="C33:H36"/>
    <mergeCell ref="I33:M34"/>
    <mergeCell ref="N33:S34"/>
    <mergeCell ref="T33:Y34"/>
    <mergeCell ref="I35:M36"/>
    <mergeCell ref="N35:S36"/>
    <mergeCell ref="T35:Y36"/>
    <mergeCell ref="AD37:AF38"/>
    <mergeCell ref="AG37:AJ38"/>
    <mergeCell ref="I39:K40"/>
    <mergeCell ref="Z33:AE34"/>
    <mergeCell ref="Z35:AE36"/>
    <mergeCell ref="C19:H22"/>
    <mergeCell ref="I19:J20"/>
    <mergeCell ref="K19:AJ20"/>
    <mergeCell ref="I21:J22"/>
    <mergeCell ref="K21:AJ22"/>
    <mergeCell ref="C23:H28"/>
    <mergeCell ref="I23:J24"/>
    <mergeCell ref="K23:AJ24"/>
    <mergeCell ref="I25:J26"/>
    <mergeCell ref="K25:V26"/>
    <mergeCell ref="W25:Y26"/>
    <mergeCell ref="Z25:AJ26"/>
    <mergeCell ref="I27:O28"/>
    <mergeCell ref="P27:P28"/>
    <mergeCell ref="Q27:W28"/>
    <mergeCell ref="X27:X28"/>
    <mergeCell ref="Z27:Z28"/>
    <mergeCell ref="AA27:AH28"/>
    <mergeCell ref="AI27:AI28"/>
    <mergeCell ref="S17:S18"/>
    <mergeCell ref="T17:U18"/>
    <mergeCell ref="V17:V18"/>
    <mergeCell ref="Y15:Y16"/>
    <mergeCell ref="X15:X16"/>
    <mergeCell ref="K15:W16"/>
    <mergeCell ref="C17:H18"/>
    <mergeCell ref="L17:M18"/>
    <mergeCell ref="N17:O18"/>
    <mergeCell ref="P17:P18"/>
    <mergeCell ref="Q17:R18"/>
    <mergeCell ref="U13:X14"/>
    <mergeCell ref="K11:T12"/>
    <mergeCell ref="U11:X12"/>
    <mergeCell ref="K13:O14"/>
    <mergeCell ref="P13:T14"/>
    <mergeCell ref="C11:H14"/>
    <mergeCell ref="I11:J12"/>
    <mergeCell ref="I13:J14"/>
    <mergeCell ref="C15:H16"/>
    <mergeCell ref="I15:J16"/>
    <mergeCell ref="C2:H2"/>
    <mergeCell ref="G6:AG6"/>
    <mergeCell ref="C8:L8"/>
    <mergeCell ref="C9:H10"/>
    <mergeCell ref="I9:J10"/>
    <mergeCell ref="K9:AJ10"/>
    <mergeCell ref="Y13:AJ14"/>
    <mergeCell ref="AH11:AJ12"/>
    <mergeCell ref="Y11:AG12"/>
    <mergeCell ref="AI15:AI16"/>
    <mergeCell ref="AG15:AH16"/>
    <mergeCell ref="AF15:AF16"/>
    <mergeCell ref="AD15:AE16"/>
    <mergeCell ref="AC15:AC16"/>
    <mergeCell ref="AA15:AB16"/>
  </mergeCells>
  <phoneticPr fontId="2"/>
  <pageMargins left="0.70866141732283472" right="0.51181102362204722" top="0.74803149606299213" bottom="0.55118110236220474"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FA71"/>
  </sheetPr>
  <dimension ref="B2:AL49"/>
  <sheetViews>
    <sheetView workbookViewId="0">
      <selection activeCell="N26" sqref="N26:V27"/>
    </sheetView>
  </sheetViews>
  <sheetFormatPr defaultRowHeight="13.5"/>
  <cols>
    <col min="1" max="28" width="2.25" customWidth="1"/>
    <col min="29" max="29" width="2.625" customWidth="1"/>
    <col min="30" max="31" width="2.25" customWidth="1"/>
    <col min="32" max="32" width="2.5" customWidth="1"/>
    <col min="33" max="34" width="2.25" customWidth="1"/>
    <col min="35" max="35" width="2.375" customWidth="1"/>
    <col min="36" max="38" width="2.25" customWidth="1"/>
  </cols>
  <sheetData>
    <row r="2" spans="2:38">
      <c r="B2" s="24"/>
      <c r="C2" s="560" t="s">
        <v>192</v>
      </c>
      <c r="D2" s="560"/>
      <c r="E2" s="560"/>
      <c r="F2" s="560"/>
      <c r="G2" s="560"/>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row>
    <row r="3" spans="2:38">
      <c r="B3" s="24"/>
      <c r="C3" s="352"/>
      <c r="D3" s="352"/>
      <c r="E3" s="352"/>
      <c r="F3" s="352"/>
      <c r="G3" s="352"/>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row>
    <row r="4" spans="2:38" ht="14.25">
      <c r="B4" s="24"/>
      <c r="C4" s="205"/>
      <c r="D4" s="205"/>
      <c r="E4" s="205"/>
      <c r="F4" s="205"/>
      <c r="G4" s="205"/>
      <c r="H4" s="205"/>
      <c r="I4" s="205"/>
      <c r="J4" s="205"/>
      <c r="K4" s="205"/>
      <c r="L4" s="205"/>
      <c r="M4" s="205"/>
      <c r="N4" s="205"/>
      <c r="O4" s="205"/>
      <c r="P4" s="205"/>
      <c r="Q4" s="205"/>
      <c r="R4" s="205"/>
      <c r="S4" s="205"/>
      <c r="T4" s="205"/>
      <c r="U4" s="205"/>
      <c r="V4" s="205"/>
      <c r="W4" s="205"/>
      <c r="X4" s="362" t="s">
        <v>480</v>
      </c>
      <c r="Y4" s="362"/>
      <c r="Z4" s="362"/>
      <c r="AA4" s="362"/>
      <c r="AB4" s="362"/>
      <c r="AC4" s="359" t="s">
        <v>57</v>
      </c>
      <c r="AD4" s="362"/>
      <c r="AE4" s="362"/>
      <c r="AF4" s="359" t="s">
        <v>58</v>
      </c>
      <c r="AG4" s="362"/>
      <c r="AH4" s="362"/>
      <c r="AI4" s="359" t="s">
        <v>59</v>
      </c>
      <c r="AJ4" s="205"/>
      <c r="AK4" s="205"/>
      <c r="AL4" s="205"/>
    </row>
    <row r="5" spans="2:38" ht="14.25">
      <c r="B5" s="24"/>
      <c r="C5" s="205"/>
      <c r="D5" s="205"/>
      <c r="E5" s="205"/>
      <c r="F5" s="205"/>
      <c r="G5" s="205"/>
      <c r="H5" s="205"/>
      <c r="I5" s="205"/>
      <c r="J5" s="205"/>
      <c r="K5" s="205"/>
      <c r="L5" s="205"/>
      <c r="M5" s="205"/>
      <c r="N5" s="205"/>
      <c r="O5" s="205"/>
      <c r="P5" s="205"/>
      <c r="Q5" s="205"/>
      <c r="R5" s="205"/>
      <c r="S5" s="205"/>
      <c r="T5" s="205"/>
      <c r="U5" s="205"/>
      <c r="V5" s="205"/>
      <c r="W5" s="205"/>
      <c r="X5" s="355"/>
      <c r="Y5" s="355"/>
      <c r="Z5" s="355"/>
      <c r="AA5" s="355"/>
      <c r="AB5" s="355"/>
      <c r="AC5" s="359"/>
      <c r="AD5" s="355"/>
      <c r="AE5" s="355"/>
      <c r="AF5" s="359"/>
      <c r="AG5" s="355"/>
      <c r="AH5" s="355"/>
      <c r="AI5" s="359"/>
      <c r="AJ5" s="205"/>
      <c r="AK5" s="205"/>
      <c r="AL5" s="205"/>
    </row>
    <row r="6" spans="2:38">
      <c r="B6" s="24"/>
      <c r="C6" s="205"/>
      <c r="D6" s="205"/>
      <c r="E6" s="205"/>
      <c r="F6" s="205"/>
      <c r="G6" s="222"/>
      <c r="H6" s="222"/>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05"/>
      <c r="AH6" s="205"/>
      <c r="AI6" s="205"/>
      <c r="AJ6" s="205"/>
      <c r="AK6" s="205"/>
      <c r="AL6" s="205"/>
    </row>
    <row r="7" spans="2:38" ht="17.25">
      <c r="B7" s="24"/>
      <c r="C7" s="774" t="s">
        <v>603</v>
      </c>
      <c r="D7" s="774"/>
      <c r="E7" s="774"/>
      <c r="F7" s="774"/>
      <c r="G7" s="774"/>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205"/>
      <c r="AL7" s="205"/>
    </row>
    <row r="8" spans="2:38" ht="17.25">
      <c r="B8" s="24"/>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205"/>
      <c r="AL8" s="205"/>
    </row>
    <row r="9" spans="2:38">
      <c r="B9" s="24"/>
      <c r="C9" s="205"/>
      <c r="D9" s="205"/>
      <c r="E9" s="205"/>
      <c r="F9" s="205"/>
      <c r="G9" s="205"/>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05"/>
      <c r="AK9" s="205"/>
      <c r="AL9" s="205"/>
    </row>
    <row r="10" spans="2:38" ht="14.25">
      <c r="B10" s="24"/>
      <c r="C10" s="359" t="s">
        <v>254</v>
      </c>
      <c r="D10" s="359"/>
      <c r="E10" s="359"/>
      <c r="F10" s="359"/>
      <c r="G10" s="359"/>
      <c r="H10" s="359"/>
      <c r="I10" s="359"/>
      <c r="J10" s="359"/>
      <c r="K10" s="359"/>
      <c r="L10" s="359"/>
      <c r="M10" s="359"/>
      <c r="N10" s="359"/>
      <c r="O10" s="359"/>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row>
    <row r="11" spans="2:38">
      <c r="B11" s="24"/>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row>
    <row r="12" spans="2:38">
      <c r="B12" s="24"/>
      <c r="C12" s="205"/>
      <c r="D12" s="205"/>
      <c r="E12" s="205"/>
      <c r="F12" s="205"/>
      <c r="G12" s="205"/>
      <c r="H12" s="205"/>
      <c r="I12" s="205"/>
      <c r="J12" s="205"/>
      <c r="K12" s="205"/>
      <c r="L12" s="205"/>
      <c r="M12" s="205"/>
      <c r="N12" s="205"/>
      <c r="O12" s="205"/>
      <c r="P12" s="205"/>
      <c r="Q12" s="205"/>
      <c r="R12" s="205"/>
      <c r="S12" s="608" t="s">
        <v>48</v>
      </c>
      <c r="T12" s="608"/>
      <c r="U12" s="608"/>
      <c r="V12" s="608"/>
      <c r="W12" s="608"/>
      <c r="X12" s="608"/>
      <c r="Y12" s="205"/>
      <c r="Z12" s="205"/>
      <c r="AA12" s="205"/>
      <c r="AB12" s="205"/>
      <c r="AC12" s="205"/>
      <c r="AD12" s="205"/>
      <c r="AE12" s="205"/>
      <c r="AF12" s="205"/>
      <c r="AG12" s="205"/>
      <c r="AH12" s="205"/>
      <c r="AI12" s="205"/>
      <c r="AJ12" s="205"/>
      <c r="AK12" s="205"/>
      <c r="AL12" s="205"/>
    </row>
    <row r="13" spans="2:38">
      <c r="B13" s="24"/>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row>
    <row r="14" spans="2:38">
      <c r="B14" s="24"/>
      <c r="C14" s="205"/>
      <c r="D14" s="205"/>
      <c r="E14" s="205"/>
      <c r="F14" s="205"/>
      <c r="G14" s="205"/>
      <c r="H14" s="205"/>
      <c r="I14" s="205"/>
      <c r="J14" s="205"/>
      <c r="K14" s="205"/>
      <c r="L14" s="205"/>
      <c r="M14" s="205"/>
      <c r="N14" s="205"/>
      <c r="O14" s="205"/>
      <c r="P14" s="205"/>
      <c r="Q14" s="205"/>
      <c r="R14" s="205"/>
      <c r="S14" s="205"/>
      <c r="T14" s="205"/>
      <c r="U14" s="486" t="s">
        <v>16</v>
      </c>
      <c r="V14" s="486"/>
      <c r="W14" s="486"/>
      <c r="X14" s="486"/>
      <c r="Y14" s="205"/>
      <c r="Z14" s="604">
        <f>様式10号!Y12</f>
        <v>0</v>
      </c>
      <c r="AA14" s="604"/>
      <c r="AB14" s="604"/>
      <c r="AC14" s="604"/>
      <c r="AD14" s="604"/>
      <c r="AE14" s="604"/>
      <c r="AF14" s="604"/>
      <c r="AG14" s="604"/>
      <c r="AH14" s="604"/>
      <c r="AI14" s="205"/>
      <c r="AJ14" s="205"/>
      <c r="AK14" s="205"/>
      <c r="AL14" s="205"/>
    </row>
    <row r="15" spans="2:38">
      <c r="B15" s="24"/>
      <c r="C15" s="205"/>
      <c r="D15" s="205"/>
      <c r="E15" s="205"/>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row>
    <row r="16" spans="2:38" ht="13.5" customHeight="1">
      <c r="B16" s="24"/>
      <c r="C16" s="205"/>
      <c r="D16" s="205"/>
      <c r="E16" s="205"/>
      <c r="F16" s="205"/>
      <c r="G16" s="205"/>
      <c r="H16" s="205"/>
      <c r="I16" s="205"/>
      <c r="J16" s="205"/>
      <c r="K16" s="205"/>
      <c r="L16" s="205"/>
      <c r="M16" s="205"/>
      <c r="N16" s="205"/>
      <c r="O16" s="205"/>
      <c r="P16" s="205"/>
      <c r="Q16" s="205"/>
      <c r="R16" s="205"/>
      <c r="S16" s="205"/>
      <c r="T16" s="205"/>
      <c r="U16" s="830" t="s">
        <v>13</v>
      </c>
      <c r="V16" s="830"/>
      <c r="W16" s="830"/>
      <c r="X16" s="830"/>
      <c r="Y16" s="607">
        <f>様式10号!X14</f>
        <v>0</v>
      </c>
      <c r="Z16" s="607"/>
      <c r="AA16" s="607"/>
      <c r="AB16" s="607"/>
      <c r="AC16" s="607"/>
      <c r="AD16" s="607"/>
      <c r="AE16" s="607"/>
      <c r="AF16" s="607"/>
      <c r="AG16" s="607"/>
      <c r="AH16" s="607"/>
      <c r="AI16" s="607"/>
      <c r="AJ16" s="607"/>
      <c r="AK16" s="607"/>
      <c r="AL16" s="607"/>
    </row>
    <row r="17" spans="2:38">
      <c r="B17" s="24"/>
      <c r="C17" s="205"/>
      <c r="D17" s="205"/>
      <c r="E17" s="205"/>
      <c r="F17" s="205"/>
      <c r="G17" s="205"/>
      <c r="H17" s="205"/>
      <c r="I17" s="205"/>
      <c r="J17" s="205"/>
      <c r="K17" s="205"/>
      <c r="L17" s="205"/>
      <c r="M17" s="205"/>
      <c r="N17" s="205"/>
      <c r="O17" s="205"/>
      <c r="P17" s="205"/>
      <c r="Q17" s="205"/>
      <c r="R17" s="205"/>
      <c r="S17" s="205"/>
      <c r="T17" s="205"/>
      <c r="U17" s="830"/>
      <c r="V17" s="830"/>
      <c r="W17" s="830"/>
      <c r="X17" s="830"/>
      <c r="Y17" s="607"/>
      <c r="Z17" s="607"/>
      <c r="AA17" s="607"/>
      <c r="AB17" s="607"/>
      <c r="AC17" s="607"/>
      <c r="AD17" s="607"/>
      <c r="AE17" s="607"/>
      <c r="AF17" s="607"/>
      <c r="AG17" s="607"/>
      <c r="AH17" s="607"/>
      <c r="AI17" s="607"/>
      <c r="AJ17" s="607"/>
      <c r="AK17" s="607"/>
      <c r="AL17" s="607"/>
    </row>
    <row r="18" spans="2:38" ht="13.5" customHeight="1">
      <c r="B18" s="24"/>
      <c r="C18" s="205"/>
      <c r="D18" s="205"/>
      <c r="E18" s="205"/>
      <c r="F18" s="205"/>
      <c r="G18" s="205"/>
      <c r="H18" s="205"/>
      <c r="I18" s="205"/>
      <c r="J18" s="205"/>
      <c r="K18" s="205"/>
      <c r="L18" s="205"/>
      <c r="M18" s="205"/>
      <c r="N18" s="205"/>
      <c r="O18" s="205"/>
      <c r="P18" s="205"/>
      <c r="Q18" s="205"/>
      <c r="R18" s="205"/>
      <c r="S18" s="205"/>
      <c r="T18" s="205"/>
      <c r="U18" s="830" t="s">
        <v>60</v>
      </c>
      <c r="V18" s="830"/>
      <c r="W18" s="830"/>
      <c r="X18" s="830"/>
      <c r="Y18" s="607">
        <f>様式10号!X16</f>
        <v>0</v>
      </c>
      <c r="Z18" s="607"/>
      <c r="AA18" s="607"/>
      <c r="AB18" s="607"/>
      <c r="AC18" s="607"/>
      <c r="AD18" s="607"/>
      <c r="AE18" s="607"/>
      <c r="AF18" s="607"/>
      <c r="AG18" s="607"/>
      <c r="AH18" s="607"/>
      <c r="AI18" s="607"/>
      <c r="AJ18" s="607"/>
      <c r="AK18" s="607"/>
      <c r="AL18" s="486" t="s">
        <v>20</v>
      </c>
    </row>
    <row r="19" spans="2:38">
      <c r="B19" s="24"/>
      <c r="C19" s="205"/>
      <c r="D19" s="205"/>
      <c r="E19" s="205"/>
      <c r="F19" s="205"/>
      <c r="G19" s="205"/>
      <c r="H19" s="205"/>
      <c r="I19" s="205"/>
      <c r="J19" s="205"/>
      <c r="K19" s="205"/>
      <c r="L19" s="205"/>
      <c r="M19" s="205"/>
      <c r="N19" s="205"/>
      <c r="O19" s="205"/>
      <c r="P19" s="205"/>
      <c r="Q19" s="205"/>
      <c r="R19" s="205"/>
      <c r="S19" s="205"/>
      <c r="T19" s="317"/>
      <c r="U19" s="830"/>
      <c r="V19" s="830"/>
      <c r="W19" s="830"/>
      <c r="X19" s="830"/>
      <c r="Y19" s="607"/>
      <c r="Z19" s="607"/>
      <c r="AA19" s="607"/>
      <c r="AB19" s="607"/>
      <c r="AC19" s="607"/>
      <c r="AD19" s="607"/>
      <c r="AE19" s="607"/>
      <c r="AF19" s="607"/>
      <c r="AG19" s="607"/>
      <c r="AH19" s="607"/>
      <c r="AI19" s="607"/>
      <c r="AJ19" s="607"/>
      <c r="AK19" s="607"/>
      <c r="AL19" s="486"/>
    </row>
    <row r="20" spans="2:38" ht="13.5" customHeight="1">
      <c r="B20" s="24"/>
      <c r="C20" s="205"/>
      <c r="D20" s="205"/>
      <c r="E20" s="205"/>
      <c r="F20" s="205"/>
      <c r="G20" s="205"/>
      <c r="H20" s="205"/>
      <c r="I20" s="205"/>
      <c r="J20" s="205"/>
      <c r="K20" s="205"/>
      <c r="L20" s="205"/>
      <c r="M20" s="205"/>
      <c r="N20" s="205"/>
      <c r="O20" s="205"/>
      <c r="P20" s="205"/>
      <c r="Q20" s="205"/>
      <c r="R20" s="205"/>
      <c r="S20" s="205"/>
      <c r="T20" s="317"/>
      <c r="U20" s="830" t="s">
        <v>62</v>
      </c>
      <c r="V20" s="830"/>
      <c r="W20" s="830"/>
      <c r="X20" s="830"/>
      <c r="Y20" s="607">
        <f>様式10号!X18</f>
        <v>0</v>
      </c>
      <c r="Z20" s="607"/>
      <c r="AA20" s="607"/>
      <c r="AB20" s="607"/>
      <c r="AC20" s="607"/>
      <c r="AD20" s="607"/>
      <c r="AE20" s="607"/>
      <c r="AF20" s="607"/>
      <c r="AG20" s="607"/>
      <c r="AH20" s="607"/>
      <c r="AI20" s="607"/>
      <c r="AJ20" s="607"/>
      <c r="AK20" s="607"/>
      <c r="AL20" s="486"/>
    </row>
    <row r="21" spans="2:38">
      <c r="B21" s="24"/>
      <c r="C21" s="205"/>
      <c r="D21" s="205"/>
      <c r="E21" s="205"/>
      <c r="F21" s="205"/>
      <c r="G21" s="205"/>
      <c r="H21" s="205"/>
      <c r="I21" s="205"/>
      <c r="J21" s="205"/>
      <c r="K21" s="205"/>
      <c r="L21" s="205"/>
      <c r="M21" s="205"/>
      <c r="N21" s="205"/>
      <c r="O21" s="205"/>
      <c r="P21" s="205"/>
      <c r="Q21" s="205"/>
      <c r="R21" s="205"/>
      <c r="S21" s="205"/>
      <c r="T21" s="205"/>
      <c r="U21" s="830"/>
      <c r="V21" s="830"/>
      <c r="W21" s="830"/>
      <c r="X21" s="830"/>
      <c r="Y21" s="607"/>
      <c r="Z21" s="607"/>
      <c r="AA21" s="607"/>
      <c r="AB21" s="607"/>
      <c r="AC21" s="607"/>
      <c r="AD21" s="607"/>
      <c r="AE21" s="607"/>
      <c r="AF21" s="607"/>
      <c r="AG21" s="607"/>
      <c r="AH21" s="607"/>
      <c r="AI21" s="607"/>
      <c r="AJ21" s="607"/>
      <c r="AK21" s="607"/>
      <c r="AL21" s="486"/>
    </row>
    <row r="22" spans="2:38">
      <c r="B22" s="24"/>
      <c r="C22" s="205"/>
      <c r="D22" s="205"/>
      <c r="E22" s="205"/>
      <c r="F22" s="205"/>
      <c r="G22" s="205"/>
      <c r="H22" s="205"/>
      <c r="I22" s="205"/>
      <c r="J22" s="205"/>
      <c r="K22" s="205"/>
      <c r="L22" s="205"/>
      <c r="M22" s="205"/>
      <c r="N22" s="205"/>
      <c r="O22" s="205"/>
      <c r="P22" s="205"/>
      <c r="Q22" s="205"/>
      <c r="R22" s="205"/>
      <c r="S22" s="205"/>
      <c r="T22" s="205"/>
      <c r="U22" s="814" t="s">
        <v>65</v>
      </c>
      <c r="V22" s="814"/>
      <c r="W22" s="814"/>
      <c r="X22" s="814"/>
      <c r="Y22" s="834">
        <f>様式10号!X20</f>
        <v>0</v>
      </c>
      <c r="Z22" s="834"/>
      <c r="AA22" s="834"/>
      <c r="AB22" s="834"/>
      <c r="AC22" s="834"/>
      <c r="AD22" s="834"/>
      <c r="AE22" s="834"/>
      <c r="AF22" s="834"/>
      <c r="AG22" s="834"/>
      <c r="AH22" s="834"/>
      <c r="AI22" s="834"/>
      <c r="AJ22" s="834"/>
      <c r="AK22" s="834"/>
      <c r="AL22" s="205"/>
    </row>
    <row r="23" spans="2:38">
      <c r="B23" s="24"/>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row>
    <row r="24" spans="2:38">
      <c r="B24" s="24"/>
      <c r="C24" s="205"/>
      <c r="D24" s="205"/>
      <c r="E24" s="205"/>
      <c r="F24" s="205"/>
      <c r="G24" s="205"/>
      <c r="H24" s="205"/>
      <c r="I24" s="205"/>
      <c r="J24" s="205"/>
      <c r="K24" s="205"/>
      <c r="L24" s="205"/>
      <c r="M24" s="205"/>
      <c r="N24" s="205"/>
      <c r="O24" s="205"/>
      <c r="P24" s="205"/>
      <c r="Q24" s="205"/>
      <c r="R24" s="205"/>
      <c r="S24" s="205"/>
      <c r="T24" s="205"/>
      <c r="U24" s="486" t="s">
        <v>67</v>
      </c>
      <c r="V24" s="486"/>
      <c r="W24" s="486"/>
      <c r="X24" s="486"/>
      <c r="Y24" s="205"/>
      <c r="Z24" s="856"/>
      <c r="AA24" s="856"/>
      <c r="AB24" s="856"/>
      <c r="AC24" s="856"/>
      <c r="AD24" s="856"/>
      <c r="AE24" s="856"/>
      <c r="AF24" s="856"/>
      <c r="AG24" s="205"/>
      <c r="AH24" s="205"/>
      <c r="AI24" s="205"/>
      <c r="AJ24" s="205"/>
      <c r="AK24" s="205"/>
      <c r="AL24" s="205"/>
    </row>
    <row r="25" spans="2:38">
      <c r="B25" s="24"/>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row>
    <row r="26" spans="2:38" ht="13.5" customHeight="1">
      <c r="B26" s="24"/>
      <c r="C26" s="205"/>
      <c r="D26" s="222"/>
      <c r="E26" s="222"/>
      <c r="F26" s="222"/>
      <c r="G26" s="222"/>
      <c r="H26" s="222"/>
      <c r="I26" s="222"/>
      <c r="J26" s="774" t="s">
        <v>74</v>
      </c>
      <c r="K26" s="774"/>
      <c r="L26" s="222"/>
      <c r="M26" s="222"/>
      <c r="N26" s="871">
        <f>'様式7号-2'!P46</f>
        <v>0</v>
      </c>
      <c r="O26" s="871"/>
      <c r="P26" s="871"/>
      <c r="Q26" s="871"/>
      <c r="R26" s="871"/>
      <c r="S26" s="871"/>
      <c r="T26" s="871"/>
      <c r="U26" s="871"/>
      <c r="V26" s="871"/>
      <c r="W26" s="486" t="s">
        <v>75</v>
      </c>
      <c r="X26" s="486"/>
      <c r="Y26" s="222"/>
      <c r="Z26" s="222"/>
      <c r="AA26" s="222"/>
      <c r="AB26" s="222"/>
      <c r="AC26" s="222"/>
      <c r="AD26" s="222"/>
      <c r="AE26" s="222"/>
      <c r="AF26" s="222"/>
      <c r="AG26" s="222"/>
      <c r="AH26" s="222"/>
      <c r="AI26" s="222"/>
      <c r="AJ26" s="205"/>
      <c r="AK26" s="205"/>
      <c r="AL26" s="205"/>
    </row>
    <row r="27" spans="2:38" ht="13.5" customHeight="1">
      <c r="B27" s="24"/>
      <c r="C27" s="205"/>
      <c r="D27" s="222"/>
      <c r="E27" s="222"/>
      <c r="F27" s="222"/>
      <c r="G27" s="222"/>
      <c r="H27" s="222"/>
      <c r="I27" s="222"/>
      <c r="J27" s="870"/>
      <c r="K27" s="870"/>
      <c r="L27" s="315"/>
      <c r="M27" s="315"/>
      <c r="N27" s="872"/>
      <c r="O27" s="872"/>
      <c r="P27" s="872"/>
      <c r="Q27" s="872"/>
      <c r="R27" s="872"/>
      <c r="S27" s="872"/>
      <c r="T27" s="872"/>
      <c r="U27" s="872"/>
      <c r="V27" s="872"/>
      <c r="W27" s="775"/>
      <c r="X27" s="775"/>
      <c r="Y27" s="222"/>
      <c r="Z27" s="222"/>
      <c r="AA27" s="222"/>
      <c r="AB27" s="222"/>
      <c r="AC27" s="222"/>
      <c r="AD27" s="222"/>
      <c r="AE27" s="222"/>
      <c r="AF27" s="222"/>
      <c r="AG27" s="222"/>
      <c r="AH27" s="222"/>
      <c r="AI27" s="222"/>
      <c r="AJ27" s="205"/>
      <c r="AK27" s="205"/>
      <c r="AL27" s="205"/>
    </row>
    <row r="28" spans="2:38">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row>
    <row r="29" spans="2:38" ht="13.5" customHeight="1">
      <c r="B29" s="24"/>
      <c r="C29" s="873" t="s">
        <v>610</v>
      </c>
      <c r="D29" s="874"/>
      <c r="E29" s="874"/>
      <c r="F29" s="874"/>
      <c r="G29" s="874"/>
      <c r="H29" s="874"/>
      <c r="I29" s="874"/>
      <c r="J29" s="874"/>
      <c r="K29" s="874"/>
      <c r="L29" s="874"/>
      <c r="M29" s="874"/>
      <c r="N29" s="874"/>
      <c r="O29" s="874"/>
      <c r="P29" s="874"/>
      <c r="Q29" s="874"/>
      <c r="R29" s="874"/>
      <c r="S29" s="874"/>
      <c r="T29" s="874"/>
      <c r="U29" s="874"/>
      <c r="V29" s="874"/>
      <c r="W29" s="874"/>
      <c r="X29" s="874"/>
      <c r="Y29" s="874"/>
      <c r="Z29" s="874"/>
      <c r="AA29" s="874"/>
      <c r="AB29" s="874"/>
      <c r="AC29" s="874"/>
      <c r="AD29" s="874"/>
      <c r="AE29" s="874"/>
      <c r="AF29" s="874"/>
      <c r="AG29" s="874"/>
      <c r="AH29" s="874"/>
      <c r="AI29" s="874"/>
      <c r="AJ29" s="874"/>
      <c r="AK29" s="24"/>
      <c r="AL29" s="24"/>
    </row>
    <row r="30" spans="2:38" ht="13.5" customHeight="1">
      <c r="B30" s="24"/>
      <c r="C30" s="874"/>
      <c r="D30" s="874"/>
      <c r="E30" s="874"/>
      <c r="F30" s="874"/>
      <c r="G30" s="874"/>
      <c r="H30" s="874"/>
      <c r="I30" s="874"/>
      <c r="J30" s="874"/>
      <c r="K30" s="874"/>
      <c r="L30" s="874"/>
      <c r="M30" s="874"/>
      <c r="N30" s="874"/>
      <c r="O30" s="874"/>
      <c r="P30" s="874"/>
      <c r="Q30" s="874"/>
      <c r="R30" s="874"/>
      <c r="S30" s="874"/>
      <c r="T30" s="874"/>
      <c r="U30" s="874"/>
      <c r="V30" s="874"/>
      <c r="W30" s="874"/>
      <c r="X30" s="874"/>
      <c r="Y30" s="874"/>
      <c r="Z30" s="874"/>
      <c r="AA30" s="874"/>
      <c r="AB30" s="874"/>
      <c r="AC30" s="874"/>
      <c r="AD30" s="874"/>
      <c r="AE30" s="874"/>
      <c r="AF30" s="874"/>
      <c r="AG30" s="874"/>
      <c r="AH30" s="874"/>
      <c r="AI30" s="874"/>
      <c r="AJ30" s="874"/>
      <c r="AK30" s="24"/>
      <c r="AL30" s="24"/>
    </row>
    <row r="31" spans="2:38">
      <c r="B31" s="24"/>
      <c r="C31" s="874"/>
      <c r="D31" s="874"/>
      <c r="E31" s="874"/>
      <c r="F31" s="874"/>
      <c r="G31" s="874"/>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24"/>
      <c r="AL31" s="24"/>
    </row>
    <row r="32" spans="2:38">
      <c r="B32" s="24"/>
      <c r="C32" s="874"/>
      <c r="D32" s="874"/>
      <c r="E32" s="874"/>
      <c r="F32" s="874"/>
      <c r="G32" s="874"/>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874"/>
      <c r="AJ32" s="874"/>
      <c r="AK32" s="24"/>
      <c r="AL32" s="24"/>
    </row>
    <row r="33" spans="2:38">
      <c r="B33" s="24"/>
      <c r="C33" s="24"/>
      <c r="AJ33" s="24"/>
      <c r="AK33" s="24"/>
      <c r="AL33" s="24"/>
    </row>
    <row r="34" spans="2:38">
      <c r="B34" s="24"/>
      <c r="C34" s="24"/>
      <c r="AJ34" s="24"/>
      <c r="AK34" s="24"/>
      <c r="AL34" s="24"/>
    </row>
    <row r="35" spans="2:38">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row>
    <row r="36" spans="2:38">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row>
    <row r="37" spans="2:38" ht="14.25">
      <c r="B37" s="24"/>
      <c r="C37" s="24"/>
      <c r="D37" s="24"/>
      <c r="E37" s="24"/>
      <c r="F37" s="24"/>
      <c r="G37" s="24"/>
      <c r="H37" s="24"/>
      <c r="I37" s="25" t="s">
        <v>78</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row>
    <row r="38" spans="2:38">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row>
    <row r="39" spans="2:38">
      <c r="B39" s="24"/>
      <c r="C39" s="24"/>
      <c r="D39" s="24"/>
      <c r="E39" s="24"/>
      <c r="F39" s="24"/>
      <c r="G39" s="24"/>
      <c r="H39" s="24"/>
      <c r="I39" s="450" t="s">
        <v>79</v>
      </c>
      <c r="J39" s="451"/>
      <c r="K39" s="451"/>
      <c r="L39" s="451"/>
      <c r="M39" s="452"/>
      <c r="N39" s="403"/>
      <c r="O39" s="390"/>
      <c r="P39" s="390"/>
      <c r="Q39" s="390"/>
      <c r="R39" s="390"/>
      <c r="S39" s="390"/>
      <c r="T39" s="390"/>
      <c r="U39" s="390"/>
      <c r="V39" s="390"/>
      <c r="W39" s="404"/>
      <c r="X39" s="403" t="s">
        <v>80</v>
      </c>
      <c r="Y39" s="390"/>
      <c r="Z39" s="390"/>
      <c r="AA39" s="404"/>
      <c r="AB39" s="403"/>
      <c r="AC39" s="390"/>
      <c r="AD39" s="390"/>
      <c r="AE39" s="390"/>
      <c r="AF39" s="390"/>
      <c r="AG39" s="390"/>
      <c r="AH39" s="404"/>
      <c r="AI39" s="24"/>
      <c r="AJ39" s="24"/>
      <c r="AK39" s="24"/>
      <c r="AL39" s="24"/>
    </row>
    <row r="40" spans="2:38">
      <c r="B40" s="24"/>
      <c r="C40" s="24"/>
      <c r="D40" s="24"/>
      <c r="E40" s="24"/>
      <c r="F40" s="24"/>
      <c r="G40" s="24"/>
      <c r="H40" s="24"/>
      <c r="I40" s="453"/>
      <c r="J40" s="454"/>
      <c r="K40" s="454"/>
      <c r="L40" s="454"/>
      <c r="M40" s="455"/>
      <c r="N40" s="405"/>
      <c r="O40" s="391"/>
      <c r="P40" s="391"/>
      <c r="Q40" s="391"/>
      <c r="R40" s="391"/>
      <c r="S40" s="391"/>
      <c r="T40" s="391"/>
      <c r="U40" s="391"/>
      <c r="V40" s="391"/>
      <c r="W40" s="406"/>
      <c r="X40" s="405"/>
      <c r="Y40" s="391"/>
      <c r="Z40" s="391"/>
      <c r="AA40" s="406"/>
      <c r="AB40" s="405"/>
      <c r="AC40" s="391"/>
      <c r="AD40" s="391"/>
      <c r="AE40" s="391"/>
      <c r="AF40" s="391"/>
      <c r="AG40" s="391"/>
      <c r="AH40" s="406"/>
      <c r="AI40" s="24"/>
      <c r="AJ40" s="24"/>
      <c r="AK40" s="24"/>
      <c r="AL40" s="24"/>
    </row>
    <row r="41" spans="2:38">
      <c r="B41" s="24"/>
      <c r="C41" s="24"/>
      <c r="D41" s="24"/>
      <c r="E41" s="24"/>
      <c r="F41" s="24"/>
      <c r="G41" s="24"/>
      <c r="H41" s="24"/>
      <c r="I41" s="450" t="s">
        <v>84</v>
      </c>
      <c r="J41" s="451"/>
      <c r="K41" s="451"/>
      <c r="L41" s="451"/>
      <c r="M41" s="452"/>
      <c r="N41" s="403"/>
      <c r="O41" s="390"/>
      <c r="P41" s="390"/>
      <c r="Q41" s="390"/>
      <c r="R41" s="390"/>
      <c r="S41" s="390"/>
      <c r="T41" s="390"/>
      <c r="U41" s="390"/>
      <c r="V41" s="390"/>
      <c r="W41" s="390"/>
      <c r="X41" s="390"/>
      <c r="Y41" s="390"/>
      <c r="Z41" s="390"/>
      <c r="AA41" s="390"/>
      <c r="AB41" s="390"/>
      <c r="AC41" s="390"/>
      <c r="AD41" s="390"/>
      <c r="AE41" s="390"/>
      <c r="AF41" s="390"/>
      <c r="AG41" s="390"/>
      <c r="AH41" s="404"/>
      <c r="AI41" s="24"/>
      <c r="AJ41" s="24"/>
      <c r="AK41" s="24"/>
      <c r="AL41" s="24"/>
    </row>
    <row r="42" spans="2:38">
      <c r="B42" s="24"/>
      <c r="C42" s="24"/>
      <c r="D42" s="24"/>
      <c r="E42" s="24"/>
      <c r="F42" s="24"/>
      <c r="G42" s="24"/>
      <c r="H42" s="24"/>
      <c r="I42" s="453"/>
      <c r="J42" s="454"/>
      <c r="K42" s="454"/>
      <c r="L42" s="454"/>
      <c r="M42" s="455"/>
      <c r="N42" s="405"/>
      <c r="O42" s="391"/>
      <c r="P42" s="391"/>
      <c r="Q42" s="391"/>
      <c r="R42" s="391"/>
      <c r="S42" s="391"/>
      <c r="T42" s="391"/>
      <c r="U42" s="391"/>
      <c r="V42" s="391"/>
      <c r="W42" s="391"/>
      <c r="X42" s="391"/>
      <c r="Y42" s="391"/>
      <c r="Z42" s="391"/>
      <c r="AA42" s="391"/>
      <c r="AB42" s="391"/>
      <c r="AC42" s="391"/>
      <c r="AD42" s="391"/>
      <c r="AE42" s="391"/>
      <c r="AF42" s="391"/>
      <c r="AG42" s="391"/>
      <c r="AH42" s="406"/>
      <c r="AI42" s="24"/>
      <c r="AJ42" s="24"/>
      <c r="AK42" s="24"/>
      <c r="AL42" s="24"/>
    </row>
    <row r="43" spans="2:38">
      <c r="B43" s="24"/>
      <c r="C43" s="24"/>
      <c r="D43" s="24"/>
      <c r="E43" s="24"/>
      <c r="F43" s="24"/>
      <c r="G43" s="24"/>
      <c r="H43" s="24"/>
      <c r="I43" s="881" t="s">
        <v>120</v>
      </c>
      <c r="J43" s="882"/>
      <c r="K43" s="882"/>
      <c r="L43" s="882"/>
      <c r="M43" s="883"/>
      <c r="N43" s="884"/>
      <c r="O43" s="885"/>
      <c r="P43" s="885"/>
      <c r="Q43" s="885"/>
      <c r="R43" s="885"/>
      <c r="S43" s="885"/>
      <c r="T43" s="885"/>
      <c r="U43" s="885"/>
      <c r="V43" s="885"/>
      <c r="W43" s="885"/>
      <c r="X43" s="885"/>
      <c r="Y43" s="885"/>
      <c r="Z43" s="885"/>
      <c r="AA43" s="885"/>
      <c r="AB43" s="885"/>
      <c r="AC43" s="885"/>
      <c r="AD43" s="885"/>
      <c r="AE43" s="885"/>
      <c r="AF43" s="885"/>
      <c r="AG43" s="885"/>
      <c r="AH43" s="886"/>
      <c r="AI43" s="24"/>
      <c r="AJ43" s="24"/>
      <c r="AK43" s="24"/>
      <c r="AL43" s="24"/>
    </row>
    <row r="44" spans="2:38">
      <c r="B44" s="24"/>
      <c r="C44" s="24"/>
      <c r="D44" s="24"/>
      <c r="E44" s="24"/>
      <c r="F44" s="24"/>
      <c r="G44" s="24"/>
      <c r="H44" s="24"/>
      <c r="I44" s="875" t="s">
        <v>85</v>
      </c>
      <c r="J44" s="876"/>
      <c r="K44" s="876"/>
      <c r="L44" s="876"/>
      <c r="M44" s="877"/>
      <c r="N44" s="878"/>
      <c r="O44" s="879"/>
      <c r="P44" s="879"/>
      <c r="Q44" s="879"/>
      <c r="R44" s="879"/>
      <c r="S44" s="879"/>
      <c r="T44" s="879"/>
      <c r="U44" s="879"/>
      <c r="V44" s="879"/>
      <c r="W44" s="879"/>
      <c r="X44" s="879"/>
      <c r="Y44" s="879"/>
      <c r="Z44" s="879"/>
      <c r="AA44" s="879"/>
      <c r="AB44" s="879"/>
      <c r="AC44" s="879"/>
      <c r="AD44" s="879"/>
      <c r="AE44" s="879"/>
      <c r="AF44" s="879"/>
      <c r="AG44" s="879"/>
      <c r="AH44" s="880"/>
      <c r="AI44" s="24"/>
      <c r="AJ44" s="24"/>
      <c r="AK44" s="24"/>
      <c r="AL44" s="24"/>
    </row>
    <row r="45" spans="2:38">
      <c r="B45" s="24"/>
      <c r="C45" s="24"/>
      <c r="D45" s="24"/>
      <c r="E45" s="24"/>
      <c r="F45" s="24"/>
      <c r="G45" s="24"/>
      <c r="H45" s="24"/>
      <c r="I45" s="453"/>
      <c r="J45" s="454"/>
      <c r="K45" s="454"/>
      <c r="L45" s="454"/>
      <c r="M45" s="455"/>
      <c r="N45" s="405"/>
      <c r="O45" s="391"/>
      <c r="P45" s="391"/>
      <c r="Q45" s="391"/>
      <c r="R45" s="391"/>
      <c r="S45" s="391"/>
      <c r="T45" s="391"/>
      <c r="U45" s="391"/>
      <c r="V45" s="391"/>
      <c r="W45" s="391"/>
      <c r="X45" s="391"/>
      <c r="Y45" s="391"/>
      <c r="Z45" s="391"/>
      <c r="AA45" s="391"/>
      <c r="AB45" s="391"/>
      <c r="AC45" s="391"/>
      <c r="AD45" s="391"/>
      <c r="AE45" s="391"/>
      <c r="AF45" s="391"/>
      <c r="AG45" s="391"/>
      <c r="AH45" s="406"/>
      <c r="AI45" s="24"/>
      <c r="AJ45" s="24"/>
      <c r="AK45" s="24"/>
      <c r="AL45" s="24"/>
    </row>
    <row r="46" spans="2:38">
      <c r="B46" s="24"/>
      <c r="C46" s="24"/>
      <c r="D46" s="24"/>
      <c r="E46" s="24"/>
      <c r="F46" s="24"/>
      <c r="G46" s="24"/>
      <c r="H46" s="24"/>
      <c r="I46" s="450" t="s">
        <v>86</v>
      </c>
      <c r="J46" s="451"/>
      <c r="K46" s="451"/>
      <c r="L46" s="451"/>
      <c r="M46" s="452"/>
      <c r="N46" s="403"/>
      <c r="O46" s="390"/>
      <c r="P46" s="390"/>
      <c r="Q46" s="390"/>
      <c r="R46" s="390"/>
      <c r="S46" s="390"/>
      <c r="T46" s="390"/>
      <c r="U46" s="390"/>
      <c r="V46" s="390"/>
      <c r="W46" s="390"/>
      <c r="X46" s="390"/>
      <c r="Y46" s="390"/>
      <c r="Z46" s="390"/>
      <c r="AA46" s="390"/>
      <c r="AB46" s="390"/>
      <c r="AC46" s="390"/>
      <c r="AD46" s="390"/>
      <c r="AE46" s="390"/>
      <c r="AF46" s="390"/>
      <c r="AG46" s="390"/>
      <c r="AH46" s="404"/>
      <c r="AI46" s="24"/>
      <c r="AJ46" s="24"/>
      <c r="AK46" s="24"/>
      <c r="AL46" s="24"/>
    </row>
    <row r="47" spans="2:38">
      <c r="B47" s="24"/>
      <c r="C47" s="24"/>
      <c r="D47" s="24"/>
      <c r="E47" s="24"/>
      <c r="F47" s="24"/>
      <c r="G47" s="24"/>
      <c r="H47" s="24"/>
      <c r="I47" s="453"/>
      <c r="J47" s="454"/>
      <c r="K47" s="454"/>
      <c r="L47" s="454"/>
      <c r="M47" s="455"/>
      <c r="N47" s="405"/>
      <c r="O47" s="391"/>
      <c r="P47" s="391"/>
      <c r="Q47" s="391"/>
      <c r="R47" s="391"/>
      <c r="S47" s="391"/>
      <c r="T47" s="391"/>
      <c r="U47" s="391"/>
      <c r="V47" s="391"/>
      <c r="W47" s="391"/>
      <c r="X47" s="391"/>
      <c r="Y47" s="391"/>
      <c r="Z47" s="391"/>
      <c r="AA47" s="391"/>
      <c r="AB47" s="391"/>
      <c r="AC47" s="391"/>
      <c r="AD47" s="391"/>
      <c r="AE47" s="391"/>
      <c r="AF47" s="391"/>
      <c r="AG47" s="391"/>
      <c r="AH47" s="406"/>
      <c r="AI47" s="24"/>
      <c r="AJ47" s="24"/>
      <c r="AK47" s="24"/>
      <c r="AL47" s="24"/>
    </row>
    <row r="48" spans="2:38">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row>
    <row r="49" spans="2:38">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row>
  </sheetData>
  <mergeCells count="36">
    <mergeCell ref="C29:AJ32"/>
    <mergeCell ref="I44:M45"/>
    <mergeCell ref="N44:AH45"/>
    <mergeCell ref="I46:M47"/>
    <mergeCell ref="N46:AH47"/>
    <mergeCell ref="X39:AA40"/>
    <mergeCell ref="AB39:AH40"/>
    <mergeCell ref="I41:M42"/>
    <mergeCell ref="N41:AH42"/>
    <mergeCell ref="I39:M40"/>
    <mergeCell ref="N39:W40"/>
    <mergeCell ref="I43:M43"/>
    <mergeCell ref="N43:AH43"/>
    <mergeCell ref="U22:X22"/>
    <mergeCell ref="Y22:AK22"/>
    <mergeCell ref="U24:X24"/>
    <mergeCell ref="Z24:AF24"/>
    <mergeCell ref="J26:K27"/>
    <mergeCell ref="N26:V27"/>
    <mergeCell ref="W26:X27"/>
    <mergeCell ref="S12:X12"/>
    <mergeCell ref="U14:X14"/>
    <mergeCell ref="Z14:AH14"/>
    <mergeCell ref="U16:X17"/>
    <mergeCell ref="Y16:AL17"/>
    <mergeCell ref="U18:X19"/>
    <mergeCell ref="Y18:AK19"/>
    <mergeCell ref="AL18:AL21"/>
    <mergeCell ref="U20:X21"/>
    <mergeCell ref="Y20:AK21"/>
    <mergeCell ref="C7:AJ7"/>
    <mergeCell ref="C2:G2"/>
    <mergeCell ref="X4:Z4"/>
    <mergeCell ref="AA4:AB4"/>
    <mergeCell ref="AD4:AE4"/>
    <mergeCell ref="AG4:AH4"/>
  </mergeCells>
  <phoneticPr fontId="2"/>
  <dataValidations count="1">
    <dataValidation type="list" allowBlank="1" showInputMessage="1" showErrorMessage="1" sqref="AB39:AH40" xr:uid="{00000000-0002-0000-1100-000000000000}">
      <formula1>"普通,当座"</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CB515-07F7-4C8B-9374-7A30DFF8A17F}">
  <sheetPr>
    <tabColor theme="9" tint="0.59999389629810485"/>
  </sheetPr>
  <dimension ref="B2:AT42"/>
  <sheetViews>
    <sheetView topLeftCell="A16" zoomScaleNormal="100" workbookViewId="0">
      <selection activeCell="B2" sqref="B2:K2"/>
    </sheetView>
  </sheetViews>
  <sheetFormatPr defaultColWidth="2.25" defaultRowHeight="13.5"/>
  <cols>
    <col min="3" max="3" width="7.875" customWidth="1"/>
    <col min="19" max="19" width="2.75" customWidth="1"/>
    <col min="30" max="30" width="3" customWidth="1"/>
    <col min="33" max="33" width="2.5" customWidth="1"/>
  </cols>
  <sheetData>
    <row r="2" spans="2:36" ht="14.25">
      <c r="B2" s="362" t="s">
        <v>515</v>
      </c>
      <c r="C2" s="362"/>
      <c r="D2" s="362"/>
      <c r="E2" s="362"/>
      <c r="F2" s="362"/>
      <c r="G2" s="362"/>
      <c r="H2" s="362"/>
      <c r="I2" s="363"/>
      <c r="J2" s="363"/>
      <c r="K2" s="363"/>
      <c r="L2" s="24"/>
      <c r="M2" s="24"/>
      <c r="N2" s="24"/>
      <c r="O2" s="24"/>
      <c r="P2" s="24"/>
      <c r="Q2" s="24"/>
      <c r="R2" s="24"/>
      <c r="S2" s="24"/>
      <c r="T2" s="24"/>
      <c r="U2" s="24"/>
      <c r="V2" s="24"/>
      <c r="W2" s="24"/>
      <c r="X2" s="24"/>
      <c r="Y2" s="24"/>
      <c r="Z2" s="24"/>
      <c r="AA2" s="24"/>
      <c r="AB2" s="24"/>
      <c r="AC2" s="24"/>
      <c r="AD2" s="24"/>
      <c r="AE2" s="24"/>
      <c r="AF2" s="24"/>
      <c r="AG2" s="24"/>
      <c r="AH2" s="24"/>
      <c r="AI2" s="24"/>
      <c r="AJ2" s="24"/>
    </row>
    <row r="3" spans="2:36" ht="14.25" customHeight="1">
      <c r="B3" s="24"/>
      <c r="C3" s="24"/>
      <c r="D3" s="24"/>
      <c r="E3" s="24"/>
      <c r="F3" s="24"/>
      <c r="G3" s="24"/>
      <c r="H3" s="24"/>
      <c r="I3" s="24"/>
      <c r="J3" s="24"/>
      <c r="K3" s="24"/>
      <c r="L3" s="24"/>
      <c r="M3" s="24"/>
      <c r="N3" s="24"/>
      <c r="O3" s="24"/>
      <c r="P3" s="24"/>
      <c r="Q3" s="24"/>
      <c r="R3" s="24"/>
      <c r="S3" s="24"/>
      <c r="T3" s="24"/>
      <c r="U3" s="24"/>
      <c r="V3" s="24"/>
      <c r="W3" s="24"/>
      <c r="X3" s="24"/>
      <c r="Y3" s="24"/>
      <c r="Z3" s="367" t="s">
        <v>609</v>
      </c>
      <c r="AA3" s="368"/>
      <c r="AB3" s="368"/>
      <c r="AC3" s="368"/>
      <c r="AD3" s="368"/>
      <c r="AE3" s="368"/>
      <c r="AF3" s="368"/>
      <c r="AG3" s="368"/>
      <c r="AH3" s="368"/>
      <c r="AI3" s="368"/>
      <c r="AJ3" s="368"/>
    </row>
    <row r="4" spans="2:36">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2:36" ht="14.25">
      <c r="B5" s="24"/>
      <c r="C5" s="24"/>
      <c r="D5" s="24"/>
      <c r="E5" s="24"/>
      <c r="F5" s="24"/>
      <c r="G5" s="24"/>
      <c r="H5" s="24"/>
      <c r="I5" s="24"/>
      <c r="J5" s="24"/>
      <c r="K5" s="24"/>
      <c r="L5" s="24"/>
      <c r="M5" s="24"/>
      <c r="N5" s="24"/>
      <c r="O5" s="24"/>
      <c r="P5" s="24"/>
      <c r="Q5" s="24"/>
      <c r="R5" s="24"/>
      <c r="S5" s="24"/>
      <c r="T5" s="24"/>
      <c r="U5" s="24"/>
      <c r="V5" s="24"/>
      <c r="W5" s="24"/>
      <c r="X5" s="24"/>
      <c r="Y5" s="24"/>
      <c r="Z5" s="366" t="s">
        <v>480</v>
      </c>
      <c r="AA5" s="366"/>
      <c r="AB5" s="374"/>
      <c r="AC5" s="374"/>
      <c r="AD5" s="25" t="s">
        <v>57</v>
      </c>
      <c r="AE5" s="366"/>
      <c r="AF5" s="366"/>
      <c r="AG5" s="25" t="s">
        <v>58</v>
      </c>
      <c r="AH5" s="366"/>
      <c r="AI5" s="366"/>
      <c r="AJ5" s="25" t="s">
        <v>59</v>
      </c>
    </row>
    <row r="6" spans="2:36">
      <c r="B6" s="24"/>
      <c r="C6" s="24"/>
      <c r="D6" s="24"/>
      <c r="E6" s="24"/>
      <c r="F6" s="24"/>
      <c r="G6" s="24"/>
      <c r="H6" s="24"/>
      <c r="I6" s="24"/>
      <c r="J6" s="24"/>
      <c r="K6" s="24"/>
      <c r="L6" s="24"/>
      <c r="M6" s="24"/>
      <c r="N6" s="24"/>
      <c r="O6" s="24"/>
      <c r="P6" s="24"/>
      <c r="Q6" s="24"/>
      <c r="R6" s="24"/>
      <c r="S6" s="24"/>
      <c r="T6" s="24"/>
      <c r="U6" s="24"/>
      <c r="V6" s="24"/>
      <c r="W6" s="24"/>
      <c r="X6" s="24"/>
      <c r="Y6" s="24"/>
      <c r="Z6" s="30"/>
      <c r="AA6" s="30"/>
      <c r="AB6" s="30"/>
      <c r="AC6" s="30"/>
      <c r="AD6" s="24"/>
      <c r="AE6" s="30"/>
      <c r="AF6" s="30"/>
      <c r="AG6" s="24"/>
      <c r="AH6" s="30"/>
      <c r="AI6" s="30"/>
      <c r="AJ6" s="24"/>
    </row>
    <row r="7" spans="2:36">
      <c r="B7" s="24"/>
      <c r="C7" s="374"/>
      <c r="D7" s="374"/>
      <c r="E7" s="374"/>
      <c r="F7" s="374"/>
      <c r="G7" s="374"/>
      <c r="H7" s="374"/>
      <c r="I7" s="374"/>
      <c r="J7" s="374"/>
      <c r="K7" s="374"/>
      <c r="L7" s="374"/>
      <c r="M7" s="374"/>
      <c r="N7" s="374"/>
      <c r="O7" s="374"/>
      <c r="P7" s="366" t="s">
        <v>516</v>
      </c>
      <c r="Q7" s="24"/>
      <c r="R7" s="24"/>
      <c r="S7" s="24"/>
      <c r="T7" s="24"/>
      <c r="U7" s="24"/>
      <c r="V7" s="24"/>
      <c r="W7" s="24"/>
      <c r="X7" s="24"/>
      <c r="Y7" s="24"/>
      <c r="Z7" s="24"/>
      <c r="AA7" s="24"/>
      <c r="AB7" s="24"/>
      <c r="AC7" s="24"/>
      <c r="AD7" s="24"/>
      <c r="AE7" s="24"/>
      <c r="AF7" s="24"/>
      <c r="AG7" s="24"/>
      <c r="AH7" s="24"/>
      <c r="AI7" s="24"/>
      <c r="AJ7" s="24"/>
    </row>
    <row r="8" spans="2:36">
      <c r="B8" s="24"/>
      <c r="C8" s="374"/>
      <c r="D8" s="374"/>
      <c r="E8" s="374"/>
      <c r="F8" s="374"/>
      <c r="G8" s="374"/>
      <c r="H8" s="374"/>
      <c r="I8" s="374"/>
      <c r="J8" s="374"/>
      <c r="K8" s="374"/>
      <c r="L8" s="374"/>
      <c r="M8" s="374"/>
      <c r="N8" s="374"/>
      <c r="O8" s="374"/>
      <c r="P8" s="366"/>
      <c r="Q8" s="24"/>
      <c r="R8" s="24"/>
      <c r="S8" s="24"/>
      <c r="T8" s="24"/>
      <c r="U8" s="24"/>
      <c r="V8" s="24"/>
      <c r="W8" s="24"/>
      <c r="X8" s="24"/>
      <c r="Y8" s="24"/>
      <c r="Z8" s="24"/>
      <c r="AA8" s="24"/>
      <c r="AB8" s="24"/>
      <c r="AC8" s="24"/>
      <c r="AD8" s="24"/>
      <c r="AE8" s="24"/>
      <c r="AF8" s="24"/>
      <c r="AG8" s="24"/>
      <c r="AH8" s="24"/>
      <c r="AI8" s="24"/>
      <c r="AJ8" s="24"/>
    </row>
    <row r="9" spans="2:36">
      <c r="B9" s="24"/>
      <c r="C9" s="30"/>
      <c r="D9" s="30"/>
      <c r="E9" s="30"/>
      <c r="F9" s="30"/>
      <c r="G9" s="30"/>
      <c r="H9" s="30"/>
      <c r="I9" s="30"/>
      <c r="J9" s="30"/>
      <c r="K9" s="30"/>
      <c r="L9" s="30"/>
      <c r="M9" s="30"/>
      <c r="N9" s="30"/>
      <c r="O9" s="30"/>
      <c r="P9" s="30"/>
      <c r="Q9" s="24"/>
      <c r="R9" s="24"/>
      <c r="S9" s="24"/>
      <c r="T9" s="24"/>
      <c r="U9" s="24"/>
      <c r="V9" s="24"/>
      <c r="W9" s="24"/>
      <c r="X9" s="24"/>
      <c r="Y9" s="24"/>
      <c r="Z9" s="24"/>
      <c r="AA9" s="24"/>
      <c r="AB9" s="24"/>
      <c r="AC9" s="24"/>
      <c r="AD9" s="24"/>
      <c r="AE9" s="24"/>
      <c r="AF9" s="24"/>
      <c r="AG9" s="24"/>
      <c r="AH9" s="24"/>
      <c r="AI9" s="24"/>
      <c r="AJ9" s="24"/>
    </row>
    <row r="10" spans="2:36" ht="14.25">
      <c r="B10" s="24"/>
      <c r="Q10" s="24"/>
      <c r="R10" s="24"/>
      <c r="S10" s="24"/>
      <c r="T10" s="24"/>
      <c r="U10" s="24"/>
      <c r="V10" s="24"/>
      <c r="W10" s="24"/>
      <c r="X10" s="364" t="s">
        <v>517</v>
      </c>
      <c r="Y10" s="364"/>
      <c r="Z10" s="364"/>
      <c r="AA10" s="364"/>
      <c r="AB10" s="364"/>
      <c r="AC10" s="364"/>
      <c r="AD10" s="364"/>
      <c r="AE10" s="364"/>
      <c r="AF10" s="364"/>
      <c r="AG10" s="364"/>
      <c r="AH10" s="364"/>
      <c r="AI10" s="364"/>
      <c r="AJ10" s="24"/>
    </row>
    <row r="11" spans="2:36">
      <c r="B11" s="24"/>
      <c r="Q11" s="24"/>
      <c r="R11" s="24"/>
      <c r="S11" s="24"/>
      <c r="T11" s="24"/>
      <c r="U11" s="24"/>
      <c r="V11" s="24"/>
      <c r="W11" s="24"/>
      <c r="X11" s="24"/>
      <c r="Y11" s="24"/>
      <c r="Z11" s="24"/>
      <c r="AA11" s="24"/>
      <c r="AB11" s="24"/>
      <c r="AC11" s="24"/>
      <c r="AD11" s="24"/>
      <c r="AE11" s="24"/>
      <c r="AF11" s="24"/>
      <c r="AG11" s="24"/>
      <c r="AH11" s="24"/>
      <c r="AI11" s="24"/>
      <c r="AJ11" s="24"/>
    </row>
    <row r="12" spans="2:36">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row>
    <row r="13" spans="2:36" ht="14.25">
      <c r="B13" s="24"/>
      <c r="C13" s="24"/>
      <c r="D13" s="24"/>
      <c r="E13" s="364" t="s">
        <v>604</v>
      </c>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row>
    <row r="16" spans="2:36" ht="15.95" customHeight="1">
      <c r="C16" s="370" t="s">
        <v>518</v>
      </c>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row>
    <row r="17" spans="3:36" ht="15.95" customHeight="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row>
    <row r="18" spans="3:36" ht="15.95" customHeight="1">
      <c r="C18" s="370" t="s">
        <v>519</v>
      </c>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row>
    <row r="19" spans="3:36" ht="15.95" customHeight="1">
      <c r="C19" s="370"/>
      <c r="D19" s="370"/>
      <c r="E19" s="370"/>
      <c r="F19" s="370"/>
      <c r="G19" s="370"/>
      <c r="H19" s="370"/>
      <c r="I19" s="370"/>
      <c r="J19" s="370"/>
      <c r="K19" s="370"/>
      <c r="L19" s="370"/>
      <c r="M19" s="370"/>
      <c r="N19" s="370"/>
      <c r="O19" s="370"/>
      <c r="P19" s="370"/>
      <c r="Q19" s="370"/>
      <c r="R19" s="370"/>
      <c r="S19" s="370"/>
      <c r="T19" s="370"/>
      <c r="U19" s="370"/>
      <c r="V19" s="370"/>
      <c r="W19" s="370"/>
      <c r="X19" s="370"/>
      <c r="Y19" s="370"/>
      <c r="Z19" s="370"/>
      <c r="AA19" s="370"/>
      <c r="AB19" s="370"/>
      <c r="AC19" s="370"/>
      <c r="AD19" s="370"/>
      <c r="AE19" s="370"/>
      <c r="AF19" s="370"/>
      <c r="AG19" s="370"/>
      <c r="AH19" s="370"/>
      <c r="AI19" s="370"/>
      <c r="AJ19" s="370"/>
    </row>
    <row r="20" spans="3:36" ht="15.95" customHeight="1">
      <c r="C20" s="370" t="s">
        <v>520</v>
      </c>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371"/>
    </row>
    <row r="21" spans="3:36" ht="15.95" customHeight="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row>
    <row r="22" spans="3:36" ht="15.95" customHeight="1">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c r="AB22" s="372"/>
      <c r="AC22" s="372"/>
      <c r="AD22" s="372"/>
      <c r="AE22" s="372"/>
      <c r="AF22" s="372"/>
      <c r="AG22" s="372"/>
      <c r="AH22" s="372"/>
      <c r="AI22" s="372"/>
      <c r="AJ22" s="372"/>
    </row>
    <row r="23" spans="3:36" ht="15.95" customHeight="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row>
    <row r="24" spans="3:36" ht="14.25">
      <c r="S24" s="25" t="s">
        <v>521</v>
      </c>
    </row>
    <row r="25" spans="3:36" ht="14.25">
      <c r="S25" s="25"/>
    </row>
    <row r="26" spans="3:36" ht="14.25">
      <c r="J26" s="364" t="s">
        <v>67</v>
      </c>
      <c r="K26" s="364"/>
      <c r="L26" s="364"/>
      <c r="M26" s="364"/>
      <c r="N26" s="364"/>
      <c r="O26" s="364"/>
      <c r="P26" s="364"/>
      <c r="Q26" s="364"/>
      <c r="R26" s="364"/>
      <c r="S26" s="358"/>
      <c r="T26" s="366"/>
      <c r="U26" s="366"/>
      <c r="V26" s="366"/>
      <c r="W26" s="366"/>
      <c r="X26" s="366"/>
      <c r="Y26" s="366"/>
      <c r="Z26" s="366"/>
      <c r="AA26" s="366"/>
      <c r="AB26" s="366"/>
      <c r="AC26" s="358"/>
      <c r="AD26" s="358"/>
      <c r="AE26" s="358"/>
      <c r="AF26" s="358"/>
      <c r="AG26" s="358"/>
      <c r="AH26" s="358"/>
      <c r="AI26" s="358"/>
      <c r="AJ26" s="358"/>
    </row>
    <row r="27" spans="3:36" ht="14.25">
      <c r="J27" s="364"/>
      <c r="K27" s="364"/>
      <c r="L27" s="364"/>
      <c r="M27" s="364"/>
      <c r="N27" s="364"/>
      <c r="O27" s="364"/>
      <c r="P27" s="364"/>
      <c r="Q27" s="364"/>
      <c r="R27" s="364"/>
      <c r="S27" s="358"/>
      <c r="T27" s="366"/>
      <c r="U27" s="366"/>
      <c r="V27" s="366"/>
      <c r="W27" s="366"/>
      <c r="X27" s="366"/>
      <c r="Y27" s="366"/>
      <c r="Z27" s="366"/>
      <c r="AA27" s="366"/>
      <c r="AB27" s="366"/>
      <c r="AC27" s="358"/>
      <c r="AD27" s="358"/>
      <c r="AE27" s="358"/>
      <c r="AF27" s="358"/>
      <c r="AG27" s="358"/>
      <c r="AH27" s="358"/>
      <c r="AI27" s="358"/>
      <c r="AJ27" s="358"/>
    </row>
    <row r="28" spans="3:36" ht="14.25">
      <c r="J28" s="364" t="s">
        <v>522</v>
      </c>
      <c r="K28" s="364"/>
      <c r="L28" s="364"/>
      <c r="M28" s="364"/>
      <c r="N28" s="364"/>
      <c r="O28" s="364"/>
      <c r="P28" s="364"/>
      <c r="Q28" s="364"/>
      <c r="R28" s="364"/>
      <c r="S28" s="358"/>
      <c r="T28" s="366"/>
      <c r="U28" s="366"/>
      <c r="V28" s="366"/>
      <c r="W28" s="366"/>
      <c r="X28" s="366"/>
      <c r="Y28" s="366"/>
      <c r="Z28" s="366"/>
      <c r="AA28" s="366"/>
      <c r="AB28" s="366"/>
      <c r="AC28" s="373" t="s">
        <v>572</v>
      </c>
      <c r="AD28" s="366"/>
      <c r="AE28" s="358"/>
      <c r="AF28" s="358"/>
      <c r="AG28" s="358"/>
      <c r="AH28" s="358"/>
      <c r="AI28" s="358"/>
      <c r="AJ28" s="358"/>
    </row>
    <row r="29" spans="3:36" ht="14.25">
      <c r="J29" s="364"/>
      <c r="K29" s="364"/>
      <c r="L29" s="364"/>
      <c r="M29" s="364"/>
      <c r="N29" s="364"/>
      <c r="O29" s="364"/>
      <c r="P29" s="364"/>
      <c r="Q29" s="364"/>
      <c r="R29" s="364"/>
      <c r="S29" s="358"/>
      <c r="T29" s="366"/>
      <c r="U29" s="366"/>
      <c r="V29" s="366"/>
      <c r="W29" s="366"/>
      <c r="X29" s="366"/>
      <c r="Y29" s="366"/>
      <c r="Z29" s="366"/>
      <c r="AA29" s="366"/>
      <c r="AB29" s="366"/>
      <c r="AC29" s="366"/>
      <c r="AD29" s="366"/>
      <c r="AE29" s="358"/>
      <c r="AF29" s="358"/>
      <c r="AG29" s="358"/>
      <c r="AH29" s="358"/>
      <c r="AI29" s="358"/>
      <c r="AJ29" s="358"/>
    </row>
    <row r="30" spans="3:36" ht="14.25">
      <c r="J30" s="364" t="s">
        <v>523</v>
      </c>
      <c r="K30" s="364"/>
      <c r="L30" s="364"/>
      <c r="M30" s="364"/>
      <c r="N30" s="364"/>
      <c r="O30" s="364"/>
      <c r="P30" s="364"/>
      <c r="Q30" s="364"/>
      <c r="R30" s="364"/>
      <c r="S30" s="358"/>
      <c r="T30" s="365"/>
      <c r="U30" s="365"/>
      <c r="V30" s="365"/>
      <c r="W30" s="365"/>
      <c r="X30" s="365"/>
      <c r="Y30" s="365"/>
      <c r="Z30" s="365"/>
      <c r="AA30" s="365"/>
      <c r="AB30" s="365"/>
      <c r="AC30" s="366" t="s">
        <v>75</v>
      </c>
      <c r="AD30" s="366"/>
      <c r="AE30" s="25"/>
      <c r="AF30" s="358"/>
      <c r="AG30" s="358"/>
      <c r="AH30" s="358"/>
      <c r="AI30" s="358"/>
      <c r="AJ30" s="358"/>
    </row>
    <row r="31" spans="3:36" ht="14.25">
      <c r="J31" s="364"/>
      <c r="K31" s="364"/>
      <c r="L31" s="364"/>
      <c r="M31" s="364"/>
      <c r="N31" s="364"/>
      <c r="O31" s="364"/>
      <c r="P31" s="364"/>
      <c r="Q31" s="364"/>
      <c r="R31" s="364"/>
      <c r="S31" s="25"/>
      <c r="T31" s="365"/>
      <c r="U31" s="365"/>
      <c r="V31" s="365"/>
      <c r="W31" s="365"/>
      <c r="X31" s="365"/>
      <c r="Y31" s="365"/>
      <c r="Z31" s="365"/>
      <c r="AA31" s="365"/>
      <c r="AB31" s="365"/>
      <c r="AC31" s="366"/>
      <c r="AD31" s="366"/>
      <c r="AE31" s="25"/>
      <c r="AF31" s="358"/>
      <c r="AG31" s="358"/>
      <c r="AH31" s="358"/>
      <c r="AI31" s="358"/>
      <c r="AJ31" s="358"/>
    </row>
    <row r="32" spans="3:36" ht="14.25">
      <c r="J32" s="364" t="s">
        <v>524</v>
      </c>
      <c r="K32" s="364"/>
      <c r="L32" s="364"/>
      <c r="M32" s="364"/>
      <c r="N32" s="364"/>
      <c r="O32" s="364"/>
      <c r="P32" s="364"/>
      <c r="Q32" s="364"/>
      <c r="R32" s="364"/>
      <c r="S32" s="358"/>
      <c r="T32" s="367" t="s">
        <v>525</v>
      </c>
      <c r="U32" s="368"/>
      <c r="V32" s="368"/>
      <c r="W32" s="368"/>
      <c r="X32" s="358"/>
      <c r="Y32" s="358"/>
      <c r="Z32" s="358"/>
      <c r="AA32" s="358"/>
      <c r="AB32" s="358"/>
      <c r="AC32" s="358"/>
      <c r="AD32" s="25"/>
      <c r="AE32" s="25"/>
      <c r="AF32" s="358"/>
      <c r="AG32" s="358"/>
      <c r="AH32" s="358"/>
      <c r="AI32" s="358"/>
      <c r="AJ32" s="358"/>
    </row>
    <row r="33" spans="2:46" ht="14.25">
      <c r="J33" s="364"/>
      <c r="K33" s="364"/>
      <c r="L33" s="364"/>
      <c r="M33" s="364"/>
      <c r="N33" s="364"/>
      <c r="O33" s="364"/>
      <c r="P33" s="364"/>
      <c r="Q33" s="364"/>
      <c r="R33" s="364"/>
      <c r="S33" s="358"/>
      <c r="T33" s="368"/>
      <c r="U33" s="368"/>
      <c r="V33" s="368"/>
      <c r="W33" s="368"/>
      <c r="X33" s="369"/>
      <c r="Y33" s="369"/>
      <c r="Z33" s="369"/>
      <c r="AA33" s="369"/>
      <c r="AB33" s="369"/>
      <c r="AC33" s="369"/>
      <c r="AD33" s="369"/>
      <c r="AE33" s="369"/>
      <c r="AF33" s="369"/>
      <c r="AG33" s="369"/>
      <c r="AH33" s="369"/>
      <c r="AI33" s="369"/>
      <c r="AJ33" s="369"/>
    </row>
    <row r="34" spans="2:46" ht="14.25">
      <c r="J34" s="358"/>
      <c r="K34" s="25"/>
      <c r="L34" s="25"/>
      <c r="M34" s="25"/>
      <c r="N34" s="25"/>
      <c r="O34" s="25"/>
      <c r="P34" s="25"/>
      <c r="Q34" s="25"/>
      <c r="R34" s="25"/>
      <c r="S34" s="25"/>
      <c r="T34" s="367" t="s">
        <v>526</v>
      </c>
      <c r="U34" s="368"/>
      <c r="V34" s="368"/>
      <c r="W34" s="368"/>
      <c r="X34" s="366"/>
      <c r="Y34" s="366"/>
      <c r="Z34" s="366"/>
      <c r="AA34" s="366"/>
      <c r="AB34" s="366"/>
      <c r="AC34" s="366"/>
      <c r="AD34" s="366"/>
      <c r="AE34" s="366"/>
      <c r="AF34" s="366"/>
      <c r="AG34" s="366"/>
      <c r="AH34" s="366"/>
      <c r="AI34" s="366"/>
      <c r="AJ34" s="366"/>
    </row>
    <row r="35" spans="2:46" ht="14.25">
      <c r="J35" s="358"/>
      <c r="K35" s="358"/>
      <c r="L35" s="358"/>
      <c r="M35" s="358"/>
      <c r="N35" s="358"/>
      <c r="O35" s="358"/>
      <c r="P35" s="358"/>
      <c r="Q35" s="358"/>
      <c r="R35" s="358"/>
      <c r="S35" s="358"/>
      <c r="T35" s="368"/>
      <c r="U35" s="368"/>
      <c r="V35" s="368"/>
      <c r="W35" s="368"/>
      <c r="X35" s="358"/>
      <c r="Y35" s="358"/>
      <c r="Z35" s="358"/>
      <c r="AA35" s="358"/>
      <c r="AB35" s="358"/>
      <c r="AC35" s="358"/>
      <c r="AD35" s="358"/>
      <c r="AE35" s="358"/>
      <c r="AF35" s="358"/>
      <c r="AG35" s="358"/>
      <c r="AH35" s="358"/>
      <c r="AI35" s="358"/>
      <c r="AJ35" s="358"/>
    </row>
    <row r="36" spans="2:46" ht="14.25">
      <c r="J36" s="358"/>
      <c r="K36" s="358"/>
      <c r="L36" s="358"/>
      <c r="M36" s="358"/>
      <c r="N36" s="358"/>
      <c r="O36" s="358"/>
      <c r="P36" s="358"/>
      <c r="Q36" s="358"/>
      <c r="R36" s="358"/>
      <c r="S36" s="358"/>
      <c r="T36" s="366" t="s">
        <v>527</v>
      </c>
      <c r="U36" s="368"/>
      <c r="V36" s="368"/>
      <c r="W36" s="368"/>
      <c r="X36" s="369"/>
      <c r="Y36" s="369"/>
      <c r="Z36" s="369"/>
      <c r="AA36" s="369"/>
      <c r="AB36" s="369"/>
      <c r="AC36" s="369"/>
      <c r="AD36" s="369"/>
      <c r="AE36" s="369"/>
      <c r="AF36" s="369"/>
      <c r="AG36" s="369"/>
      <c r="AH36" s="369"/>
      <c r="AI36" s="369"/>
      <c r="AJ36" s="369"/>
    </row>
    <row r="37" spans="2:46" ht="14.25">
      <c r="J37" s="358"/>
      <c r="K37" s="25"/>
      <c r="L37" s="25"/>
      <c r="M37" s="25"/>
      <c r="N37" s="25"/>
      <c r="O37" s="25"/>
      <c r="P37" s="25"/>
      <c r="Q37" s="25"/>
      <c r="R37" s="25"/>
      <c r="S37" s="25"/>
      <c r="T37" s="368"/>
      <c r="U37" s="368"/>
      <c r="V37" s="368"/>
      <c r="W37" s="368"/>
      <c r="X37" s="25"/>
      <c r="Y37" s="25"/>
      <c r="Z37" s="25"/>
      <c r="AA37" s="25"/>
      <c r="AB37" s="25"/>
      <c r="AC37" s="25"/>
      <c r="AD37" s="25"/>
      <c r="AE37" s="25"/>
      <c r="AF37" s="358"/>
      <c r="AG37" s="358"/>
      <c r="AH37" s="358"/>
      <c r="AI37" s="358"/>
      <c r="AJ37" s="358"/>
    </row>
    <row r="38" spans="2:46">
      <c r="K38" s="24"/>
      <c r="L38" s="24"/>
      <c r="M38" s="24"/>
      <c r="N38" s="24"/>
      <c r="O38" s="24"/>
      <c r="P38" s="24"/>
      <c r="Q38" s="24"/>
      <c r="R38" s="24"/>
      <c r="S38" s="24"/>
      <c r="X38" s="24"/>
      <c r="Y38" s="24"/>
      <c r="Z38" s="24"/>
      <c r="AA38" s="24"/>
      <c r="AB38" s="24"/>
      <c r="AC38" s="24"/>
      <c r="AD38" s="24"/>
      <c r="AE38" s="24"/>
    </row>
    <row r="39" spans="2:46">
      <c r="K39" s="24"/>
      <c r="L39" s="24"/>
      <c r="M39" s="24"/>
      <c r="N39" s="24"/>
      <c r="O39" s="24"/>
      <c r="P39" s="24"/>
      <c r="Q39" s="24"/>
      <c r="R39" s="24"/>
      <c r="S39" s="24"/>
      <c r="X39" s="24"/>
      <c r="Y39" s="24"/>
      <c r="Z39" s="24"/>
      <c r="AA39" s="24"/>
      <c r="AB39" s="24"/>
      <c r="AC39" s="24"/>
      <c r="AD39" s="24"/>
      <c r="AE39" s="24"/>
    </row>
    <row r="40" spans="2:46" ht="41.25" customHeight="1">
      <c r="B40" s="222"/>
      <c r="C40" s="375" t="s">
        <v>587</v>
      </c>
      <c r="D40" s="375"/>
      <c r="E40" s="375"/>
      <c r="F40" s="375"/>
      <c r="G40" s="375"/>
      <c r="H40" s="375"/>
      <c r="I40" s="375"/>
      <c r="J40" s="375"/>
      <c r="K40" s="375"/>
      <c r="L40" s="375"/>
      <c r="M40" s="375"/>
      <c r="N40" s="375"/>
      <c r="O40" s="375"/>
      <c r="P40" s="375"/>
      <c r="Q40" s="375"/>
      <c r="R40" s="375"/>
      <c r="S40" s="375"/>
      <c r="T40" s="375"/>
      <c r="U40" s="375"/>
      <c r="V40" s="375"/>
      <c r="W40" s="375"/>
      <c r="X40" s="375"/>
      <c r="Y40" s="375"/>
      <c r="Z40" s="375"/>
      <c r="AA40" s="375"/>
      <c r="AB40" s="375"/>
      <c r="AC40" s="375"/>
      <c r="AD40" s="375"/>
      <c r="AE40" s="375"/>
      <c r="AF40" s="375"/>
      <c r="AG40" s="375"/>
      <c r="AH40" s="375"/>
      <c r="AI40" s="375"/>
      <c r="AT40" s="1"/>
    </row>
    <row r="41" spans="2:46" ht="41.25" customHeight="1">
      <c r="B41" s="222"/>
      <c r="C41" s="375"/>
      <c r="D41" s="375"/>
      <c r="E41" s="375"/>
      <c r="F41" s="375"/>
      <c r="G41" s="375"/>
      <c r="H41" s="375"/>
      <c r="I41" s="375"/>
      <c r="J41" s="375"/>
      <c r="K41" s="375"/>
      <c r="L41" s="375"/>
      <c r="M41" s="375"/>
      <c r="N41" s="375"/>
      <c r="O41" s="375"/>
      <c r="P41" s="375"/>
      <c r="Q41" s="375"/>
      <c r="R41" s="375"/>
      <c r="S41" s="375"/>
      <c r="T41" s="375"/>
      <c r="U41" s="375"/>
      <c r="V41" s="375"/>
      <c r="W41" s="375"/>
      <c r="X41" s="375"/>
      <c r="Y41" s="375"/>
      <c r="Z41" s="375"/>
      <c r="AA41" s="375"/>
      <c r="AB41" s="375"/>
      <c r="AC41" s="375"/>
      <c r="AD41" s="375"/>
      <c r="AE41" s="375"/>
      <c r="AF41" s="375"/>
      <c r="AG41" s="375"/>
      <c r="AH41" s="375"/>
      <c r="AI41" s="375"/>
      <c r="AT41" s="1"/>
    </row>
    <row r="42" spans="2:46">
      <c r="B42" s="222"/>
      <c r="C42" s="375"/>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row>
  </sheetData>
  <mergeCells count="29">
    <mergeCell ref="C40:AI42"/>
    <mergeCell ref="T34:W35"/>
    <mergeCell ref="X34:AJ34"/>
    <mergeCell ref="T36:W37"/>
    <mergeCell ref="X36:AJ36"/>
    <mergeCell ref="Z3:AJ3"/>
    <mergeCell ref="E13:AH13"/>
    <mergeCell ref="C18:AJ19"/>
    <mergeCell ref="Z5:AA5"/>
    <mergeCell ref="AB5:AC5"/>
    <mergeCell ref="AE5:AF5"/>
    <mergeCell ref="AH5:AI5"/>
    <mergeCell ref="C16:AJ17"/>
    <mergeCell ref="B2:K2"/>
    <mergeCell ref="J30:R31"/>
    <mergeCell ref="T30:AB31"/>
    <mergeCell ref="AC30:AD31"/>
    <mergeCell ref="J32:R33"/>
    <mergeCell ref="T32:W33"/>
    <mergeCell ref="X33:AJ33"/>
    <mergeCell ref="C20:AJ22"/>
    <mergeCell ref="J26:R27"/>
    <mergeCell ref="T26:AB27"/>
    <mergeCell ref="J28:R29"/>
    <mergeCell ref="T28:AB29"/>
    <mergeCell ref="AC28:AD29"/>
    <mergeCell ref="C7:O8"/>
    <mergeCell ref="P7:P8"/>
    <mergeCell ref="X10:AI10"/>
  </mergeCells>
  <phoneticPr fontId="2"/>
  <dataValidations disablePrompts="1" count="1">
    <dataValidation type="list" allowBlank="1" showInputMessage="1" showErrorMessage="1" sqref="T30:AB31" xr:uid="{733CA509-55F2-4F86-859D-5B5577688837}">
      <formula1>"３００，０００,４００，０００"</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14"/>
  <sheetViews>
    <sheetView workbookViewId="0">
      <selection activeCell="D2" sqref="D2:D11"/>
    </sheetView>
  </sheetViews>
  <sheetFormatPr defaultRowHeight="13.5"/>
  <sheetData>
    <row r="1" spans="1:5">
      <c r="B1" t="s">
        <v>257</v>
      </c>
      <c r="C1" t="s">
        <v>256</v>
      </c>
      <c r="D1" t="s">
        <v>258</v>
      </c>
      <c r="E1" t="s">
        <v>259</v>
      </c>
    </row>
    <row r="2" spans="1:5">
      <c r="A2" s="67" t="s">
        <v>161</v>
      </c>
      <c r="B2" s="67" t="s">
        <v>145</v>
      </c>
      <c r="C2" s="68" t="s">
        <v>213</v>
      </c>
      <c r="D2" s="67" t="s">
        <v>153</v>
      </c>
      <c r="E2" s="70">
        <v>1</v>
      </c>
    </row>
    <row r="3" spans="1:5">
      <c r="A3" s="67" t="s">
        <v>162</v>
      </c>
      <c r="B3" s="67" t="s">
        <v>146</v>
      </c>
      <c r="C3" s="68" t="s">
        <v>214</v>
      </c>
      <c r="D3" s="67" t="s">
        <v>154</v>
      </c>
      <c r="E3" s="70">
        <v>2</v>
      </c>
    </row>
    <row r="4" spans="1:5">
      <c r="B4" s="67" t="s">
        <v>147</v>
      </c>
      <c r="C4" s="68" t="s">
        <v>215</v>
      </c>
      <c r="D4" s="67" t="s">
        <v>155</v>
      </c>
      <c r="E4" s="70">
        <v>3</v>
      </c>
    </row>
    <row r="5" spans="1:5">
      <c r="B5" s="67" t="s">
        <v>148</v>
      </c>
      <c r="C5" s="68" t="s">
        <v>216</v>
      </c>
      <c r="D5" s="67" t="s">
        <v>156</v>
      </c>
      <c r="E5" s="70">
        <v>4</v>
      </c>
    </row>
    <row r="6" spans="1:5">
      <c r="B6" s="67" t="s">
        <v>149</v>
      </c>
      <c r="C6" s="68" t="s">
        <v>217</v>
      </c>
      <c r="D6" s="67" t="s">
        <v>157</v>
      </c>
      <c r="E6" s="70">
        <v>5</v>
      </c>
    </row>
    <row r="7" spans="1:5">
      <c r="B7" s="67" t="s">
        <v>218</v>
      </c>
      <c r="C7" s="68" t="s">
        <v>159</v>
      </c>
      <c r="D7" s="67" t="s">
        <v>158</v>
      </c>
      <c r="E7" s="70">
        <v>6</v>
      </c>
    </row>
    <row r="8" spans="1:5">
      <c r="B8" s="67" t="s">
        <v>150</v>
      </c>
      <c r="D8" s="67" t="s">
        <v>160</v>
      </c>
    </row>
    <row r="9" spans="1:5">
      <c r="B9" s="67" t="s">
        <v>151</v>
      </c>
      <c r="D9" s="67" t="s">
        <v>228</v>
      </c>
    </row>
    <row r="10" spans="1:5">
      <c r="B10" s="67" t="s">
        <v>219</v>
      </c>
      <c r="D10" s="67" t="s">
        <v>227</v>
      </c>
    </row>
    <row r="11" spans="1:5">
      <c r="B11" s="67" t="s">
        <v>152</v>
      </c>
      <c r="D11" s="67" t="s">
        <v>159</v>
      </c>
    </row>
    <row r="12" spans="1:5">
      <c r="B12" s="67" t="s">
        <v>221</v>
      </c>
    </row>
    <row r="13" spans="1:5">
      <c r="B13" s="67" t="s">
        <v>220</v>
      </c>
    </row>
    <row r="14" spans="1:5">
      <c r="B14" s="67"/>
    </row>
  </sheetData>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B810F-FB68-4377-B283-6634F2E8D8CC}">
  <sheetPr>
    <tabColor theme="9" tint="0.59999389629810485"/>
  </sheetPr>
  <dimension ref="B2:AJ34"/>
  <sheetViews>
    <sheetView zoomScaleNormal="100" workbookViewId="0">
      <selection activeCell="B20" sqref="B20:AJ21"/>
    </sheetView>
  </sheetViews>
  <sheetFormatPr defaultRowHeight="13.5"/>
  <cols>
    <col min="1" max="18" width="2.25" customWidth="1"/>
    <col min="19" max="19" width="2.375" customWidth="1"/>
    <col min="20" max="20" width="2.5" customWidth="1"/>
    <col min="21" max="30" width="2.25" customWidth="1"/>
    <col min="31" max="31" width="2.5" customWidth="1"/>
    <col min="32" max="33" width="2.25" customWidth="1"/>
    <col min="34" max="34" width="2.5" customWidth="1"/>
    <col min="35" max="35" width="2.25" customWidth="1"/>
    <col min="36" max="36" width="9.875" customWidth="1"/>
  </cols>
  <sheetData>
    <row r="2" spans="3:36" ht="14.25">
      <c r="C2" s="362" t="s">
        <v>528</v>
      </c>
      <c r="D2" s="362"/>
      <c r="E2" s="362"/>
      <c r="F2" s="362"/>
      <c r="G2" s="362"/>
      <c r="H2" s="362"/>
      <c r="I2" s="362"/>
      <c r="J2" s="363"/>
      <c r="K2" s="363"/>
      <c r="L2" s="363"/>
      <c r="M2" s="363"/>
      <c r="N2" s="363"/>
      <c r="O2" s="363"/>
      <c r="P2" s="363"/>
      <c r="Q2" s="24"/>
      <c r="R2" s="24"/>
      <c r="S2" s="24"/>
      <c r="T2" s="24"/>
      <c r="U2" s="24"/>
      <c r="V2" s="24"/>
      <c r="W2" s="24"/>
      <c r="X2" s="24"/>
      <c r="Y2" s="24"/>
      <c r="Z2" s="24"/>
      <c r="AA2" s="24"/>
      <c r="AB2" s="24"/>
      <c r="AC2" s="24"/>
      <c r="AD2" s="24"/>
      <c r="AE2" s="24"/>
      <c r="AF2" s="24"/>
      <c r="AG2" s="24"/>
      <c r="AH2" s="24"/>
      <c r="AI2" s="24"/>
      <c r="AJ2" s="24"/>
    </row>
    <row r="3" spans="3:36" ht="14.25">
      <c r="C3" s="24"/>
      <c r="D3" s="24"/>
      <c r="E3" s="24"/>
      <c r="F3" s="24"/>
      <c r="G3" s="24"/>
      <c r="H3" s="24"/>
      <c r="I3" s="24"/>
      <c r="J3" s="24"/>
      <c r="K3" s="24"/>
      <c r="L3" s="24"/>
      <c r="M3" s="24"/>
      <c r="N3" s="24"/>
      <c r="O3" s="24"/>
      <c r="P3" s="24"/>
      <c r="Q3" s="24"/>
      <c r="R3" s="24"/>
      <c r="S3" s="24"/>
      <c r="T3" s="24"/>
      <c r="U3" s="24"/>
      <c r="V3" s="24"/>
      <c r="W3" s="24"/>
      <c r="X3" s="24"/>
      <c r="Y3" s="24"/>
      <c r="Z3" s="24"/>
      <c r="AA3" s="367" t="s">
        <v>530</v>
      </c>
      <c r="AB3" s="368"/>
      <c r="AC3" s="368"/>
      <c r="AD3" s="368"/>
      <c r="AE3" s="368"/>
      <c r="AF3" s="368"/>
      <c r="AG3" s="368"/>
      <c r="AH3" s="368"/>
      <c r="AI3" s="368"/>
      <c r="AJ3" s="368"/>
    </row>
    <row r="4" spans="3:36" ht="14.25">
      <c r="C4" s="24"/>
      <c r="D4" s="24"/>
      <c r="E4" s="24"/>
      <c r="F4" s="24"/>
      <c r="G4" s="24"/>
      <c r="H4" s="24"/>
      <c r="I4" s="24"/>
      <c r="J4" s="24"/>
      <c r="K4" s="24"/>
      <c r="L4" s="24"/>
      <c r="M4" s="24"/>
      <c r="N4" s="24"/>
      <c r="O4" s="24"/>
      <c r="P4" s="24"/>
      <c r="Q4" s="24"/>
      <c r="R4" s="24"/>
      <c r="S4" s="24"/>
      <c r="T4" s="24"/>
      <c r="U4" s="24"/>
      <c r="V4" s="24"/>
      <c r="W4" s="24"/>
      <c r="X4" s="24"/>
      <c r="Y4" s="24"/>
      <c r="Z4" s="24"/>
      <c r="AA4" s="25"/>
      <c r="AB4" s="25"/>
      <c r="AC4" s="25"/>
      <c r="AD4" s="25"/>
      <c r="AE4" s="25"/>
      <c r="AF4" s="25"/>
      <c r="AG4" s="25"/>
      <c r="AH4" s="25"/>
      <c r="AI4" s="25"/>
      <c r="AJ4" s="25"/>
    </row>
    <row r="5" spans="3:36" ht="14.25">
      <c r="C5" s="24"/>
      <c r="D5" s="24"/>
      <c r="E5" s="24"/>
      <c r="F5" s="24"/>
      <c r="G5" s="24"/>
      <c r="H5" s="24"/>
      <c r="I5" s="24"/>
      <c r="J5" s="24"/>
      <c r="K5" s="24"/>
      <c r="L5" s="24"/>
      <c r="M5" s="24"/>
      <c r="N5" s="24"/>
      <c r="O5" s="24"/>
      <c r="P5" s="24"/>
      <c r="Q5" s="24"/>
      <c r="R5" s="24"/>
      <c r="S5" s="24"/>
      <c r="T5" s="24"/>
      <c r="U5" s="24"/>
      <c r="V5" s="24"/>
      <c r="W5" s="24"/>
      <c r="X5" s="24"/>
      <c r="Y5" s="24"/>
      <c r="Z5" s="24"/>
      <c r="AA5" s="366" t="s">
        <v>480</v>
      </c>
      <c r="AB5" s="366"/>
      <c r="AC5" s="366"/>
      <c r="AD5" s="366"/>
      <c r="AE5" s="25" t="s">
        <v>57</v>
      </c>
      <c r="AF5" s="366"/>
      <c r="AG5" s="366"/>
      <c r="AH5" s="25" t="s">
        <v>58</v>
      </c>
      <c r="AI5" s="366" t="s">
        <v>59</v>
      </c>
      <c r="AJ5" s="366"/>
    </row>
    <row r="6" spans="3:36">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row>
    <row r="7" spans="3:36">
      <c r="C7" s="24"/>
      <c r="D7" s="24"/>
      <c r="E7" s="24"/>
      <c r="F7" s="374"/>
      <c r="G7" s="374"/>
      <c r="H7" s="374"/>
      <c r="I7" s="374"/>
      <c r="J7" s="374"/>
      <c r="K7" s="374"/>
      <c r="L7" s="374"/>
      <c r="M7" s="374"/>
      <c r="N7" s="374"/>
      <c r="O7" s="374"/>
      <c r="P7" s="374"/>
      <c r="Q7" s="374"/>
      <c r="R7" s="374"/>
      <c r="S7" s="366" t="s">
        <v>516</v>
      </c>
      <c r="T7" s="24"/>
      <c r="U7" s="24"/>
      <c r="V7" s="24"/>
      <c r="W7" s="24"/>
      <c r="X7" s="24"/>
      <c r="Y7" s="24"/>
      <c r="Z7" s="24"/>
      <c r="AA7" s="24"/>
      <c r="AB7" s="24"/>
      <c r="AC7" s="24"/>
      <c r="AD7" s="24"/>
      <c r="AE7" s="24"/>
      <c r="AF7" s="24"/>
      <c r="AG7" s="24"/>
      <c r="AH7" s="24"/>
      <c r="AI7" s="24"/>
      <c r="AJ7" s="24"/>
    </row>
    <row r="8" spans="3:36">
      <c r="C8" s="24"/>
      <c r="D8" s="24"/>
      <c r="E8" s="24"/>
      <c r="F8" s="374"/>
      <c r="G8" s="374"/>
      <c r="H8" s="374"/>
      <c r="I8" s="374"/>
      <c r="J8" s="374"/>
      <c r="K8" s="374"/>
      <c r="L8" s="374"/>
      <c r="M8" s="374"/>
      <c r="N8" s="374"/>
      <c r="O8" s="374"/>
      <c r="P8" s="374"/>
      <c r="Q8" s="374"/>
      <c r="R8" s="374"/>
      <c r="S8" s="366"/>
      <c r="T8" s="24"/>
      <c r="U8" s="24"/>
      <c r="V8" s="24"/>
      <c r="W8" s="24"/>
      <c r="X8" s="24"/>
      <c r="Y8" s="24"/>
      <c r="Z8" s="24"/>
      <c r="AA8" s="24"/>
      <c r="AB8" s="24"/>
      <c r="AC8" s="24"/>
      <c r="AD8" s="24"/>
      <c r="AE8" s="24"/>
      <c r="AF8" s="24"/>
      <c r="AG8" s="24"/>
      <c r="AH8" s="24"/>
      <c r="AI8" s="24"/>
      <c r="AJ8" s="24"/>
    </row>
    <row r="9" spans="3:36">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row>
    <row r="10" spans="3:36">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row>
    <row r="11" spans="3:36" ht="14.25">
      <c r="C11" s="24"/>
      <c r="D11" s="24"/>
      <c r="E11" s="24"/>
      <c r="F11" s="24"/>
      <c r="G11" s="24"/>
      <c r="H11" s="24"/>
      <c r="I11" s="24"/>
      <c r="J11" s="24"/>
      <c r="K11" s="24"/>
      <c r="L11" s="24"/>
      <c r="M11" s="24"/>
      <c r="N11" s="24"/>
      <c r="O11" s="24"/>
      <c r="P11" s="24"/>
      <c r="Q11" s="24"/>
      <c r="R11" s="24"/>
      <c r="S11" s="24"/>
      <c r="T11" s="24"/>
      <c r="U11" s="24"/>
      <c r="V11" s="24"/>
      <c r="W11" s="24"/>
      <c r="X11" s="24"/>
      <c r="Y11" s="364" t="s">
        <v>517</v>
      </c>
      <c r="Z11" s="364"/>
      <c r="AA11" s="364"/>
      <c r="AB11" s="364"/>
      <c r="AC11" s="364"/>
      <c r="AD11" s="364"/>
      <c r="AE11" s="364"/>
      <c r="AF11" s="364"/>
      <c r="AG11" s="364"/>
      <c r="AH11" s="364"/>
      <c r="AI11" s="364"/>
      <c r="AJ11" s="364"/>
    </row>
    <row r="12" spans="3:36">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row>
    <row r="13" spans="3:36">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row>
    <row r="14" spans="3:36">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row>
    <row r="15" spans="3:36" ht="14.25">
      <c r="C15" s="24"/>
      <c r="D15" s="24"/>
      <c r="E15" s="24"/>
      <c r="F15" s="24"/>
      <c r="G15" s="24"/>
      <c r="H15" s="366" t="s">
        <v>605</v>
      </c>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24"/>
      <c r="AI15" s="24"/>
      <c r="AJ15" s="24"/>
    </row>
    <row r="16" spans="3:36">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row>
    <row r="17" spans="2:36">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row>
    <row r="18" spans="2:36" ht="15.75" customHeight="1">
      <c r="B18" s="370" t="s">
        <v>607</v>
      </c>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row>
    <row r="19" spans="2:36" ht="15.75" customHeight="1">
      <c r="B19" s="371"/>
      <c r="C19" s="371"/>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71"/>
      <c r="AI19" s="371"/>
      <c r="AJ19" s="371"/>
    </row>
    <row r="20" spans="2:36" ht="15.75" customHeight="1">
      <c r="B20" s="370" t="s">
        <v>608</v>
      </c>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371"/>
    </row>
    <row r="21" spans="2:36" ht="15.75" customHeight="1">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row>
    <row r="23" spans="2:36" ht="14.25">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358"/>
    </row>
    <row r="25" spans="2:36" ht="14.25">
      <c r="L25" s="358"/>
      <c r="M25" s="358"/>
      <c r="N25" s="358"/>
      <c r="O25" s="358"/>
      <c r="P25" s="358"/>
      <c r="Q25" s="358"/>
      <c r="R25" s="358"/>
      <c r="S25" s="358"/>
      <c r="T25" s="25" t="s">
        <v>521</v>
      </c>
      <c r="U25" s="358"/>
      <c r="V25" s="358"/>
      <c r="W25" s="358"/>
      <c r="X25" s="358"/>
      <c r="Y25" s="358"/>
      <c r="Z25" s="358"/>
      <c r="AA25" s="358"/>
      <c r="AB25" s="358"/>
      <c r="AC25" s="358"/>
      <c r="AD25" s="358"/>
      <c r="AE25" s="358"/>
      <c r="AF25" s="358"/>
    </row>
    <row r="26" spans="2:36" ht="14.25">
      <c r="L26" s="358"/>
      <c r="M26" s="358"/>
      <c r="N26" s="358"/>
      <c r="O26" s="358"/>
      <c r="P26" s="358"/>
      <c r="Q26" s="358"/>
      <c r="R26" s="358"/>
      <c r="S26" s="358"/>
      <c r="T26" s="358"/>
      <c r="U26" s="358"/>
      <c r="V26" s="358"/>
      <c r="W26" s="358"/>
      <c r="X26" s="358"/>
      <c r="Y26" s="358"/>
      <c r="Z26" s="358"/>
      <c r="AA26" s="358"/>
      <c r="AB26" s="358"/>
      <c r="AC26" s="358"/>
      <c r="AD26" s="358"/>
      <c r="AE26" s="358"/>
      <c r="AF26" s="358"/>
    </row>
    <row r="27" spans="2:36" ht="14.25">
      <c r="I27" s="24"/>
      <c r="J27" s="24"/>
      <c r="K27" s="24"/>
      <c r="L27" s="364" t="s">
        <v>67</v>
      </c>
      <c r="M27" s="364"/>
      <c r="N27" s="364"/>
      <c r="O27" s="364"/>
      <c r="P27" s="364"/>
      <c r="Q27" s="364"/>
      <c r="R27" s="364"/>
      <c r="S27" s="364"/>
      <c r="T27" s="364"/>
      <c r="U27" s="25"/>
      <c r="V27" s="366"/>
      <c r="W27" s="366"/>
      <c r="X27" s="366"/>
      <c r="Y27" s="366"/>
      <c r="Z27" s="366"/>
      <c r="AA27" s="366"/>
      <c r="AB27" s="366"/>
      <c r="AC27" s="366"/>
      <c r="AD27" s="366"/>
      <c r="AE27" s="358"/>
      <c r="AF27" s="358"/>
    </row>
    <row r="28" spans="2:36" ht="14.25">
      <c r="I28" s="24"/>
      <c r="J28" s="24"/>
      <c r="K28" s="24"/>
      <c r="L28" s="364"/>
      <c r="M28" s="364"/>
      <c r="N28" s="364"/>
      <c r="O28" s="364"/>
      <c r="P28" s="364"/>
      <c r="Q28" s="364"/>
      <c r="R28" s="364"/>
      <c r="S28" s="364"/>
      <c r="T28" s="364"/>
      <c r="U28" s="25"/>
      <c r="V28" s="366"/>
      <c r="W28" s="366"/>
      <c r="X28" s="366"/>
      <c r="Y28" s="366"/>
      <c r="Z28" s="366"/>
      <c r="AA28" s="366"/>
      <c r="AB28" s="366"/>
      <c r="AC28" s="366"/>
      <c r="AD28" s="366"/>
      <c r="AE28" s="358"/>
      <c r="AF28" s="358"/>
    </row>
    <row r="29" spans="2:36" ht="14.25">
      <c r="L29" s="358"/>
      <c r="M29" s="358"/>
      <c r="N29" s="358"/>
      <c r="O29" s="358"/>
      <c r="P29" s="358"/>
      <c r="Q29" s="358"/>
      <c r="R29" s="358"/>
      <c r="S29" s="358"/>
      <c r="T29" s="358"/>
      <c r="U29" s="358"/>
      <c r="V29" s="358"/>
      <c r="W29" s="358"/>
      <c r="X29" s="358"/>
      <c r="Y29" s="358"/>
      <c r="Z29" s="358"/>
      <c r="AA29" s="358"/>
      <c r="AB29" s="358"/>
      <c r="AC29" s="358"/>
      <c r="AD29" s="358"/>
      <c r="AE29" s="358"/>
      <c r="AF29" s="358"/>
    </row>
    <row r="30" spans="2:36" ht="14.25">
      <c r="L30" s="364" t="s">
        <v>588</v>
      </c>
      <c r="M30" s="364"/>
      <c r="N30" s="364"/>
      <c r="O30" s="364"/>
      <c r="P30" s="364"/>
      <c r="Q30" s="364"/>
      <c r="R30" s="364"/>
      <c r="S30" s="364"/>
      <c r="T30" s="364"/>
      <c r="U30" s="25"/>
      <c r="V30" s="366"/>
      <c r="W30" s="366"/>
      <c r="X30" s="366"/>
      <c r="Y30" s="366"/>
      <c r="Z30" s="366"/>
      <c r="AA30" s="366"/>
      <c r="AB30" s="366"/>
      <c r="AC30" s="366"/>
      <c r="AD30" s="366"/>
      <c r="AE30" s="373" t="s">
        <v>572</v>
      </c>
      <c r="AF30" s="366"/>
    </row>
    <row r="31" spans="2:36" ht="14.25">
      <c r="L31" s="364"/>
      <c r="M31" s="364"/>
      <c r="N31" s="364"/>
      <c r="O31" s="364"/>
      <c r="P31" s="364"/>
      <c r="Q31" s="364"/>
      <c r="R31" s="364"/>
      <c r="S31" s="364"/>
      <c r="T31" s="364"/>
      <c r="U31" s="25"/>
      <c r="V31" s="366"/>
      <c r="W31" s="366"/>
      <c r="X31" s="366"/>
      <c r="Y31" s="366"/>
      <c r="Z31" s="366"/>
      <c r="AA31" s="366"/>
      <c r="AB31" s="366"/>
      <c r="AC31" s="366"/>
      <c r="AD31" s="366"/>
      <c r="AE31" s="366"/>
      <c r="AF31" s="366"/>
    </row>
    <row r="32" spans="2:36" ht="14.25">
      <c r="L32" s="358"/>
      <c r="M32" s="358"/>
      <c r="N32" s="358"/>
      <c r="O32" s="358"/>
      <c r="P32" s="358"/>
      <c r="Q32" s="358"/>
      <c r="R32" s="358"/>
      <c r="S32" s="358"/>
      <c r="T32" s="358"/>
      <c r="U32" s="358"/>
      <c r="V32" s="358"/>
      <c r="W32" s="358"/>
      <c r="X32" s="358"/>
      <c r="Y32" s="358"/>
      <c r="Z32" s="358"/>
      <c r="AA32" s="358"/>
      <c r="AB32" s="358"/>
      <c r="AC32" s="358"/>
      <c r="AD32" s="358"/>
      <c r="AE32" s="358"/>
      <c r="AF32" s="358"/>
    </row>
    <row r="33" spans="12:32" ht="14.25">
      <c r="L33" s="364" t="s">
        <v>529</v>
      </c>
      <c r="M33" s="364"/>
      <c r="N33" s="364"/>
      <c r="O33" s="364"/>
      <c r="P33" s="364"/>
      <c r="Q33" s="364"/>
      <c r="R33" s="364"/>
      <c r="S33" s="364"/>
      <c r="T33" s="364"/>
      <c r="U33" s="25"/>
      <c r="V33" s="365"/>
      <c r="W33" s="365"/>
      <c r="X33" s="365"/>
      <c r="Y33" s="365"/>
      <c r="Z33" s="365"/>
      <c r="AA33" s="365"/>
      <c r="AB33" s="365"/>
      <c r="AC33" s="365"/>
      <c r="AD33" s="365"/>
      <c r="AE33" s="366" t="s">
        <v>75</v>
      </c>
      <c r="AF33" s="366"/>
    </row>
    <row r="34" spans="12:32" ht="14.25">
      <c r="L34" s="364"/>
      <c r="M34" s="364"/>
      <c r="N34" s="364"/>
      <c r="O34" s="364"/>
      <c r="P34" s="364"/>
      <c r="Q34" s="364"/>
      <c r="R34" s="364"/>
      <c r="S34" s="364"/>
      <c r="T34" s="364"/>
      <c r="U34" s="25"/>
      <c r="V34" s="365"/>
      <c r="W34" s="365"/>
      <c r="X34" s="365"/>
      <c r="Y34" s="365"/>
      <c r="Z34" s="365"/>
      <c r="AA34" s="365"/>
      <c r="AB34" s="365"/>
      <c r="AC34" s="365"/>
      <c r="AD34" s="365"/>
      <c r="AE34" s="366"/>
      <c r="AF34" s="366"/>
    </row>
  </sheetData>
  <mergeCells count="20">
    <mergeCell ref="L33:T34"/>
    <mergeCell ref="V33:AD34"/>
    <mergeCell ref="AE33:AF34"/>
    <mergeCell ref="AA3:AJ3"/>
    <mergeCell ref="AE30:AF31"/>
    <mergeCell ref="C2:P2"/>
    <mergeCell ref="L27:T28"/>
    <mergeCell ref="V27:AD28"/>
    <mergeCell ref="L30:T31"/>
    <mergeCell ref="V30:AD31"/>
    <mergeCell ref="F7:R8"/>
    <mergeCell ref="S7:S8"/>
    <mergeCell ref="Y11:AJ11"/>
    <mergeCell ref="H15:AG15"/>
    <mergeCell ref="B18:AJ19"/>
    <mergeCell ref="AA5:AB5"/>
    <mergeCell ref="AC5:AD5"/>
    <mergeCell ref="AF5:AG5"/>
    <mergeCell ref="AI5:AJ5"/>
    <mergeCell ref="B20:AJ21"/>
  </mergeCells>
  <phoneticPr fontId="2"/>
  <dataValidations count="1">
    <dataValidation type="list" allowBlank="1" showInputMessage="1" showErrorMessage="1" sqref="V33:AD34" xr:uid="{8CE9F41F-D007-435D-AE8A-0F82D2882623}">
      <formula1>"３００，０００,４００，０００"</formula1>
    </dataValidation>
  </dataValidations>
  <pageMargins left="0.70866141732283472" right="0.11811023622047245"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L62"/>
  <sheetViews>
    <sheetView topLeftCell="A4" zoomScaleNormal="100" zoomScaleSheetLayoutView="100" workbookViewId="0">
      <selection activeCell="N20" sqref="N20:Q21"/>
    </sheetView>
  </sheetViews>
  <sheetFormatPr defaultRowHeight="13.5"/>
  <cols>
    <col min="1" max="1" width="2.875" customWidth="1"/>
    <col min="2" max="39" width="2.25" customWidth="1"/>
  </cols>
  <sheetData>
    <row r="1" spans="1:39">
      <c r="A1" s="4"/>
      <c r="B1" s="213"/>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73"/>
      <c r="AJ1" s="73"/>
      <c r="AK1" s="73"/>
      <c r="AL1" s="73"/>
      <c r="AM1" s="74"/>
    </row>
    <row r="2" spans="1:39">
      <c r="A2" s="4"/>
      <c r="B2" s="560" t="s">
        <v>10</v>
      </c>
      <c r="C2" s="560"/>
      <c r="D2" s="560"/>
      <c r="E2" s="560"/>
      <c r="F2" s="560"/>
      <c r="G2" s="560"/>
      <c r="AI2" s="39"/>
      <c r="AJ2" s="39"/>
      <c r="AK2" s="39"/>
      <c r="AL2" s="39"/>
      <c r="AM2" s="75"/>
    </row>
    <row r="3" spans="1:39" ht="14.25">
      <c r="B3" s="28"/>
      <c r="C3" s="24"/>
      <c r="D3" s="24"/>
      <c r="E3" s="24"/>
      <c r="F3" s="44" t="s">
        <v>591</v>
      </c>
      <c r="AI3" s="39"/>
      <c r="AJ3" s="39"/>
      <c r="AK3" s="39"/>
      <c r="AL3" s="39"/>
      <c r="AM3" s="75"/>
    </row>
    <row r="4" spans="1:39" ht="14.25">
      <c r="B4" s="28"/>
      <c r="C4" s="24"/>
      <c r="G4" s="44"/>
      <c r="H4" s="44"/>
      <c r="I4" s="44"/>
      <c r="J4" s="44"/>
      <c r="K4" s="44"/>
      <c r="L4" s="44"/>
      <c r="M4" s="44"/>
      <c r="N4" s="44"/>
      <c r="O4" s="44"/>
      <c r="P4" s="44"/>
      <c r="Q4" s="44"/>
      <c r="R4" s="44"/>
      <c r="S4" s="44"/>
      <c r="T4" s="44"/>
      <c r="U4" s="44"/>
      <c r="V4" s="44"/>
      <c r="W4" s="44"/>
      <c r="X4" s="44"/>
      <c r="Y4" s="44"/>
      <c r="Z4" s="44"/>
      <c r="AA4" s="44"/>
      <c r="AB4" s="44"/>
      <c r="AC4" s="44"/>
      <c r="AD4" s="44"/>
      <c r="AE4" s="44"/>
      <c r="AF4" s="44"/>
      <c r="AM4" s="29"/>
    </row>
    <row r="5" spans="1:39">
      <c r="B5" s="28"/>
      <c r="C5" s="24"/>
      <c r="D5" s="24"/>
      <c r="E5" s="24"/>
      <c r="F5" s="24"/>
      <c r="G5" s="24"/>
      <c r="H5" s="24"/>
      <c r="I5" s="24"/>
      <c r="J5" s="24"/>
      <c r="K5" s="24"/>
      <c r="L5" s="24"/>
      <c r="M5" s="24"/>
      <c r="N5" s="24"/>
      <c r="O5" s="24"/>
      <c r="P5" s="24"/>
      <c r="Q5" s="24"/>
      <c r="X5" s="24"/>
      <c r="Y5" s="24"/>
      <c r="Z5" s="561" t="s">
        <v>480</v>
      </c>
      <c r="AA5" s="561"/>
      <c r="AB5" s="561"/>
      <c r="AC5" s="437"/>
      <c r="AD5" s="437"/>
      <c r="AE5" s="24" t="s">
        <v>57</v>
      </c>
      <c r="AF5" s="437"/>
      <c r="AG5" s="437"/>
      <c r="AH5" s="24" t="s">
        <v>58</v>
      </c>
      <c r="AI5" s="437"/>
      <c r="AJ5" s="437"/>
      <c r="AK5" s="24" t="s">
        <v>59</v>
      </c>
      <c r="AL5" s="24"/>
      <c r="AM5" s="29"/>
    </row>
    <row r="6" spans="1:39">
      <c r="B6" s="28"/>
      <c r="C6" s="24"/>
      <c r="D6" s="24" t="s">
        <v>12</v>
      </c>
      <c r="E6" s="24"/>
      <c r="F6" s="24"/>
      <c r="G6" s="24"/>
      <c r="H6" s="24"/>
      <c r="I6" s="24"/>
      <c r="J6" s="24"/>
      <c r="K6" s="24"/>
      <c r="L6" s="24"/>
      <c r="M6" s="24"/>
      <c r="N6" s="24"/>
      <c r="O6" s="24"/>
      <c r="P6" s="24"/>
      <c r="Q6" s="24"/>
      <c r="R6" s="24"/>
      <c r="S6" s="24"/>
      <c r="X6" s="24"/>
      <c r="AJ6" s="24"/>
      <c r="AK6" s="24"/>
      <c r="AL6" s="24"/>
      <c r="AM6" s="29"/>
    </row>
    <row r="7" spans="1:39">
      <c r="B7" s="28"/>
      <c r="C7" s="24"/>
      <c r="D7" s="30"/>
      <c r="E7" s="30"/>
      <c r="F7" s="30"/>
      <c r="G7" s="30"/>
      <c r="H7" s="30"/>
      <c r="I7" s="30"/>
      <c r="J7" s="30"/>
      <c r="K7" s="30"/>
      <c r="L7" s="30"/>
      <c r="M7" s="30"/>
      <c r="N7" s="30"/>
      <c r="O7" s="30"/>
      <c r="P7" s="30"/>
      <c r="Q7" s="30"/>
      <c r="AL7" s="24"/>
      <c r="AM7" s="29"/>
    </row>
    <row r="8" spans="1:39">
      <c r="B8" s="28"/>
      <c r="C8" s="24"/>
      <c r="D8" s="30"/>
      <c r="E8" s="30"/>
      <c r="F8" s="30"/>
      <c r="G8" s="30"/>
      <c r="H8" s="30"/>
      <c r="I8" s="30"/>
      <c r="J8" s="30"/>
      <c r="K8" s="30"/>
      <c r="L8" s="30"/>
      <c r="M8" s="30"/>
      <c r="N8" s="30"/>
      <c r="O8" s="30"/>
      <c r="P8" s="30"/>
      <c r="Q8" s="30"/>
      <c r="R8" s="562" t="s">
        <v>48</v>
      </c>
      <c r="S8" s="562"/>
      <c r="T8" s="562"/>
      <c r="U8" s="562"/>
      <c r="V8" s="562"/>
      <c r="W8" s="562"/>
      <c r="AL8" s="24"/>
      <c r="AM8" s="69"/>
    </row>
    <row r="9" spans="1:39">
      <c r="B9" s="28"/>
      <c r="C9" s="24"/>
      <c r="D9" s="30"/>
      <c r="E9" s="30"/>
      <c r="F9" s="30"/>
      <c r="G9" s="30"/>
      <c r="H9" s="30"/>
      <c r="I9" s="30"/>
      <c r="J9" s="30"/>
      <c r="K9" s="30"/>
      <c r="L9" s="30"/>
      <c r="M9" s="30"/>
      <c r="N9" s="30"/>
      <c r="O9" s="30"/>
      <c r="P9" s="30"/>
      <c r="Q9" s="30"/>
      <c r="R9" s="30"/>
      <c r="S9" s="30"/>
      <c r="T9" s="374" t="s">
        <v>16</v>
      </c>
      <c r="U9" s="374"/>
      <c r="V9" s="374"/>
      <c r="W9" s="374"/>
      <c r="Y9" s="437"/>
      <c r="Z9" s="437"/>
      <c r="AA9" s="437"/>
      <c r="AB9" s="437"/>
      <c r="AC9" s="437"/>
      <c r="AD9" s="437"/>
      <c r="AE9" s="437"/>
      <c r="AF9" s="437"/>
      <c r="AG9" s="437"/>
      <c r="AH9" s="437"/>
      <c r="AI9" s="437"/>
      <c r="AL9" s="24"/>
      <c r="AM9" s="31"/>
    </row>
    <row r="10" spans="1:39" ht="13.5" customHeight="1">
      <c r="B10" s="28"/>
      <c r="C10" s="24"/>
      <c r="D10" s="30"/>
      <c r="E10" s="30"/>
      <c r="F10" s="30"/>
      <c r="G10" s="30"/>
      <c r="H10" s="30"/>
      <c r="I10" s="30"/>
      <c r="J10" s="30"/>
      <c r="K10" s="30"/>
      <c r="L10" s="30"/>
      <c r="M10" s="30"/>
      <c r="N10" s="30"/>
      <c r="O10" s="30"/>
      <c r="P10" s="30"/>
      <c r="Q10" s="30"/>
      <c r="R10" s="30"/>
      <c r="S10" s="30"/>
      <c r="T10" s="563" t="s">
        <v>13</v>
      </c>
      <c r="U10" s="563"/>
      <c r="V10" s="563"/>
      <c r="W10" s="563"/>
      <c r="X10" s="564"/>
      <c r="Y10" s="564"/>
      <c r="Z10" s="564"/>
      <c r="AA10" s="564"/>
      <c r="AB10" s="564"/>
      <c r="AC10" s="564"/>
      <c r="AD10" s="564"/>
      <c r="AE10" s="564"/>
      <c r="AF10" s="564"/>
      <c r="AG10" s="564"/>
      <c r="AH10" s="564"/>
      <c r="AI10" s="564"/>
      <c r="AJ10" s="564"/>
      <c r="AK10" s="564"/>
      <c r="AL10" s="39"/>
      <c r="AM10" s="31"/>
    </row>
    <row r="11" spans="1:39">
      <c r="B11" s="28"/>
      <c r="C11" s="24"/>
      <c r="D11" s="30"/>
      <c r="E11" s="30"/>
      <c r="F11" s="30"/>
      <c r="G11" s="30"/>
      <c r="H11" s="30"/>
      <c r="I11" s="30"/>
      <c r="J11" s="30"/>
      <c r="K11" s="30"/>
      <c r="L11" s="30"/>
      <c r="M11" s="30"/>
      <c r="N11" s="30"/>
      <c r="O11" s="30"/>
      <c r="P11" s="30"/>
      <c r="Q11" s="30"/>
      <c r="R11" s="30"/>
      <c r="S11" s="30"/>
      <c r="X11" s="564"/>
      <c r="Y11" s="564"/>
      <c r="Z11" s="564"/>
      <c r="AA11" s="564"/>
      <c r="AB11" s="564"/>
      <c r="AC11" s="564"/>
      <c r="AD11" s="564"/>
      <c r="AE11" s="564"/>
      <c r="AF11" s="564"/>
      <c r="AG11" s="564"/>
      <c r="AH11" s="564"/>
      <c r="AI11" s="564"/>
      <c r="AJ11" s="564"/>
      <c r="AK11" s="564"/>
      <c r="AL11" s="32"/>
      <c r="AM11" s="31"/>
    </row>
    <row r="12" spans="1:39">
      <c r="B12" s="28"/>
      <c r="C12" s="24"/>
      <c r="D12" s="30"/>
      <c r="E12" s="30"/>
      <c r="F12" s="30"/>
      <c r="G12" s="30"/>
      <c r="H12" s="30"/>
      <c r="I12" s="30"/>
      <c r="J12" s="30"/>
      <c r="K12" s="30"/>
      <c r="L12" s="30"/>
      <c r="M12" s="30"/>
      <c r="N12" s="30"/>
      <c r="O12" s="30"/>
      <c r="P12" s="30"/>
      <c r="Q12" s="30"/>
      <c r="R12" s="30"/>
      <c r="S12" s="30"/>
      <c r="T12" s="563" t="s">
        <v>60</v>
      </c>
      <c r="U12" s="563"/>
      <c r="V12" s="563"/>
      <c r="W12" s="563"/>
      <c r="X12" s="437"/>
      <c r="Y12" s="437"/>
      <c r="Z12" s="437"/>
      <c r="AA12" s="437"/>
      <c r="AB12" s="437"/>
      <c r="AC12" s="437"/>
      <c r="AD12" s="437"/>
      <c r="AE12" s="437"/>
      <c r="AF12" s="437"/>
      <c r="AG12" s="437"/>
      <c r="AH12" s="437"/>
      <c r="AI12" s="437"/>
      <c r="AJ12" s="437"/>
      <c r="AK12" s="437"/>
      <c r="AL12" s="57" t="s">
        <v>20</v>
      </c>
      <c r="AM12" s="31"/>
    </row>
    <row r="13" spans="1:39">
      <c r="B13" s="28"/>
      <c r="C13" s="24"/>
      <c r="D13" s="30"/>
      <c r="E13" s="30"/>
      <c r="F13" s="30"/>
      <c r="G13" s="30"/>
      <c r="H13" s="30"/>
      <c r="I13" s="30"/>
      <c r="J13" s="30"/>
      <c r="K13" s="30"/>
      <c r="L13" s="30"/>
      <c r="M13" s="30"/>
      <c r="N13" s="30"/>
      <c r="O13" s="30"/>
      <c r="P13" s="30"/>
      <c r="Q13" s="30"/>
      <c r="R13" s="30"/>
      <c r="S13" s="30"/>
      <c r="X13" s="437"/>
      <c r="Y13" s="437"/>
      <c r="Z13" s="437"/>
      <c r="AA13" s="437"/>
      <c r="AB13" s="437"/>
      <c r="AC13" s="437"/>
      <c r="AD13" s="437"/>
      <c r="AE13" s="437"/>
      <c r="AF13" s="437"/>
      <c r="AG13" s="437"/>
      <c r="AH13" s="437"/>
      <c r="AI13" s="437"/>
      <c r="AJ13" s="437"/>
      <c r="AK13" s="437"/>
      <c r="AL13" s="32"/>
      <c r="AM13" s="31"/>
    </row>
    <row r="14" spans="1:39" ht="13.5" customHeight="1">
      <c r="B14" s="28"/>
      <c r="C14" s="24"/>
      <c r="D14" s="30"/>
      <c r="E14" s="30"/>
      <c r="F14" s="30"/>
      <c r="G14" s="30"/>
      <c r="H14" s="30"/>
      <c r="I14" s="30"/>
      <c r="J14" s="30"/>
      <c r="K14" s="30"/>
      <c r="L14" s="30"/>
      <c r="M14" s="30"/>
      <c r="N14" s="30"/>
      <c r="O14" s="30"/>
      <c r="P14" s="30"/>
      <c r="Q14" s="30"/>
      <c r="R14" s="30"/>
      <c r="S14" s="30"/>
      <c r="T14" s="565" t="s">
        <v>62</v>
      </c>
      <c r="U14" s="565"/>
      <c r="V14" s="565"/>
      <c r="W14" s="565"/>
      <c r="Y14" s="564"/>
      <c r="Z14" s="564"/>
      <c r="AA14" s="564"/>
      <c r="AB14" s="564"/>
      <c r="AC14" s="564"/>
      <c r="AD14" s="564"/>
      <c r="AE14" s="564"/>
      <c r="AF14" s="564"/>
      <c r="AG14" s="564"/>
      <c r="AH14" s="564"/>
      <c r="AI14" s="564"/>
      <c r="AJ14" s="564"/>
      <c r="AK14" s="564"/>
      <c r="AL14" s="32"/>
      <c r="AM14" s="31"/>
    </row>
    <row r="15" spans="1:39">
      <c r="B15" s="28"/>
      <c r="C15" s="24"/>
      <c r="Y15" s="564"/>
      <c r="Z15" s="564"/>
      <c r="AA15" s="564"/>
      <c r="AB15" s="564"/>
      <c r="AC15" s="564"/>
      <c r="AD15" s="564"/>
      <c r="AE15" s="564"/>
      <c r="AF15" s="564"/>
      <c r="AG15" s="564"/>
      <c r="AH15" s="564"/>
      <c r="AI15" s="564"/>
      <c r="AJ15" s="564"/>
      <c r="AK15" s="564"/>
      <c r="AM15" s="33"/>
    </row>
    <row r="16" spans="1:39">
      <c r="B16" s="28"/>
      <c r="C16" s="24"/>
      <c r="D16" s="30"/>
      <c r="E16" s="30"/>
      <c r="F16" s="30"/>
      <c r="G16" s="30"/>
      <c r="H16" s="30"/>
      <c r="I16" s="30"/>
      <c r="J16" s="30"/>
      <c r="K16" s="30"/>
      <c r="L16" s="30"/>
      <c r="M16" s="30"/>
      <c r="N16" s="30"/>
      <c r="O16" s="30"/>
      <c r="P16" s="30"/>
      <c r="Q16" s="30"/>
      <c r="R16" s="30"/>
      <c r="S16" s="30"/>
      <c r="T16" s="457" t="s">
        <v>65</v>
      </c>
      <c r="U16" s="457"/>
      <c r="V16" s="457"/>
      <c r="W16" s="457"/>
      <c r="X16" s="32"/>
      <c r="Y16" s="566"/>
      <c r="Z16" s="566"/>
      <c r="AA16" s="566"/>
      <c r="AB16" s="566"/>
      <c r="AC16" s="566"/>
      <c r="AD16" s="566"/>
      <c r="AE16" s="566"/>
      <c r="AF16" s="566"/>
      <c r="AG16" s="566"/>
      <c r="AH16" s="566"/>
      <c r="AI16" s="566"/>
      <c r="AL16" s="32"/>
      <c r="AM16" s="29"/>
    </row>
    <row r="17" spans="2:39">
      <c r="B17" s="3"/>
      <c r="T17" s="24" t="s">
        <v>260</v>
      </c>
      <c r="Y17" s="566"/>
      <c r="Z17" s="566"/>
      <c r="AA17" s="566"/>
      <c r="AB17" s="566"/>
      <c r="AC17" s="566"/>
      <c r="AD17" s="566"/>
      <c r="AE17" s="566"/>
      <c r="AF17" s="566"/>
      <c r="AG17" s="566"/>
      <c r="AH17" s="566"/>
      <c r="AI17" s="566"/>
      <c r="AM17" s="4"/>
    </row>
    <row r="18" spans="2:39">
      <c r="B18" s="3"/>
      <c r="D18" s="374" t="s">
        <v>187</v>
      </c>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M18" s="4"/>
    </row>
    <row r="19" spans="2:39" ht="14.25" thickBot="1">
      <c r="B19" s="19"/>
      <c r="AM19" s="13"/>
    </row>
    <row r="20" spans="2:39" ht="18" customHeight="1">
      <c r="B20" s="384" t="s">
        <v>491</v>
      </c>
      <c r="C20" s="385"/>
      <c r="D20" s="385"/>
      <c r="E20" s="385"/>
      <c r="F20" s="385"/>
      <c r="G20" s="385"/>
      <c r="H20" s="385"/>
      <c r="I20" s="385"/>
      <c r="J20" s="386"/>
      <c r="K20" s="532" t="s">
        <v>123</v>
      </c>
      <c r="L20" s="533"/>
      <c r="M20" s="533"/>
      <c r="N20" s="516">
        <f>'様式3号-2'!J45</f>
        <v>0</v>
      </c>
      <c r="O20" s="567"/>
      <c r="P20" s="567"/>
      <c r="Q20" s="568"/>
      <c r="R20" s="522" t="s">
        <v>572</v>
      </c>
      <c r="S20" s="523"/>
      <c r="T20" s="533" t="s">
        <v>92</v>
      </c>
      <c r="U20" s="533"/>
      <c r="V20" s="533"/>
      <c r="W20" s="533"/>
      <c r="X20" s="516">
        <f>'様式3号-1'!J56</f>
        <v>0</v>
      </c>
      <c r="Y20" s="517"/>
      <c r="Z20" s="517"/>
      <c r="AA20" s="518"/>
      <c r="AB20" s="522" t="s">
        <v>572</v>
      </c>
      <c r="AC20" s="523"/>
      <c r="AD20" s="488" t="s">
        <v>113</v>
      </c>
      <c r="AE20" s="489"/>
      <c r="AF20" s="489"/>
      <c r="AG20" s="499" t="e">
        <f>X20/N20*100</f>
        <v>#DIV/0!</v>
      </c>
      <c r="AH20" s="500"/>
      <c r="AI20" s="500"/>
      <c r="AJ20" s="501"/>
      <c r="AK20" s="484" t="s">
        <v>114</v>
      </c>
      <c r="AL20" s="484"/>
      <c r="AM20" s="485"/>
    </row>
    <row r="21" spans="2:39" ht="18" customHeight="1" thickBot="1">
      <c r="B21" s="387"/>
      <c r="C21" s="388"/>
      <c r="D21" s="388"/>
      <c r="E21" s="388"/>
      <c r="F21" s="388"/>
      <c r="G21" s="388"/>
      <c r="H21" s="388"/>
      <c r="I21" s="388"/>
      <c r="J21" s="389"/>
      <c r="K21" s="534"/>
      <c r="L21" s="535"/>
      <c r="M21" s="535"/>
      <c r="N21" s="569"/>
      <c r="O21" s="570"/>
      <c r="P21" s="570"/>
      <c r="Q21" s="571"/>
      <c r="R21" s="524"/>
      <c r="S21" s="525"/>
      <c r="T21" s="559"/>
      <c r="U21" s="559"/>
      <c r="V21" s="559"/>
      <c r="W21" s="559"/>
      <c r="X21" s="519"/>
      <c r="Y21" s="520"/>
      <c r="Z21" s="520"/>
      <c r="AA21" s="521"/>
      <c r="AB21" s="524"/>
      <c r="AC21" s="525"/>
      <c r="AD21" s="490"/>
      <c r="AE21" s="491"/>
      <c r="AF21" s="491"/>
      <c r="AG21" s="502"/>
      <c r="AH21" s="503"/>
      <c r="AI21" s="503"/>
      <c r="AJ21" s="504"/>
      <c r="AK21" s="486"/>
      <c r="AL21" s="486"/>
      <c r="AM21" s="487"/>
    </row>
    <row r="22" spans="2:39" ht="18" customHeight="1">
      <c r="B22" s="526" t="s">
        <v>560</v>
      </c>
      <c r="C22" s="527"/>
      <c r="D22" s="527"/>
      <c r="E22" s="527"/>
      <c r="F22" s="527"/>
      <c r="G22" s="527"/>
      <c r="H22" s="527"/>
      <c r="I22" s="527"/>
      <c r="J22" s="528"/>
      <c r="K22" s="536" t="s">
        <v>485</v>
      </c>
      <c r="L22" s="537"/>
      <c r="M22" s="537"/>
      <c r="N22" s="538"/>
      <c r="O22" s="539"/>
      <c r="P22" s="543">
        <f>'様式3号-3'!D10</f>
        <v>0</v>
      </c>
      <c r="Q22" s="544"/>
      <c r="R22" s="545"/>
      <c r="S22" s="545"/>
      <c r="T22" s="546"/>
      <c r="U22" s="550" t="s">
        <v>487</v>
      </c>
      <c r="V22" s="551"/>
      <c r="W22" s="551"/>
      <c r="X22" s="552"/>
      <c r="Y22" s="553">
        <f>'様式3号-3'!E10</f>
        <v>0</v>
      </c>
      <c r="Z22" s="554"/>
      <c r="AA22" s="554"/>
      <c r="AB22" s="555"/>
      <c r="AC22" s="556"/>
      <c r="AD22" s="492" t="s">
        <v>486</v>
      </c>
      <c r="AE22" s="493"/>
      <c r="AF22" s="493"/>
      <c r="AG22" s="494"/>
      <c r="AH22" s="495"/>
      <c r="AI22" s="505">
        <f>'様式3号-3'!F10</f>
        <v>0</v>
      </c>
      <c r="AJ22" s="506"/>
      <c r="AK22" s="507"/>
      <c r="AL22" s="507"/>
      <c r="AM22" s="508"/>
    </row>
    <row r="23" spans="2:39" ht="13.5" customHeight="1">
      <c r="B23" s="529"/>
      <c r="C23" s="530"/>
      <c r="D23" s="530"/>
      <c r="E23" s="530"/>
      <c r="F23" s="530"/>
      <c r="G23" s="530"/>
      <c r="H23" s="530"/>
      <c r="I23" s="530"/>
      <c r="J23" s="531"/>
      <c r="K23" s="540"/>
      <c r="L23" s="541"/>
      <c r="M23" s="541"/>
      <c r="N23" s="541"/>
      <c r="O23" s="542"/>
      <c r="P23" s="547" t="s">
        <v>511</v>
      </c>
      <c r="Q23" s="548"/>
      <c r="R23" s="548"/>
      <c r="S23" s="548"/>
      <c r="T23" s="549"/>
      <c r="U23" s="551"/>
      <c r="V23" s="551"/>
      <c r="W23" s="551"/>
      <c r="X23" s="551"/>
      <c r="Y23" s="557" t="s">
        <v>509</v>
      </c>
      <c r="Z23" s="548"/>
      <c r="AA23" s="548"/>
      <c r="AB23" s="548"/>
      <c r="AC23" s="558"/>
      <c r="AD23" s="496"/>
      <c r="AE23" s="497"/>
      <c r="AF23" s="497"/>
      <c r="AG23" s="497"/>
      <c r="AH23" s="498"/>
      <c r="AI23" s="509" t="s">
        <v>511</v>
      </c>
      <c r="AJ23" s="510"/>
      <c r="AK23" s="510"/>
      <c r="AL23" s="510"/>
      <c r="AM23" s="511"/>
    </row>
    <row r="24" spans="2:39">
      <c r="B24" s="384" t="s">
        <v>490</v>
      </c>
      <c r="C24" s="385"/>
      <c r="D24" s="385"/>
      <c r="E24" s="385"/>
      <c r="F24" s="385"/>
      <c r="G24" s="385"/>
      <c r="H24" s="385"/>
      <c r="I24" s="385"/>
      <c r="J24" s="386"/>
      <c r="O24" s="512" t="s">
        <v>74</v>
      </c>
      <c r="P24" s="512"/>
      <c r="R24" s="514"/>
      <c r="S24" s="514"/>
      <c r="T24" s="514"/>
      <c r="U24" s="514"/>
      <c r="V24" s="514"/>
      <c r="W24" s="514"/>
      <c r="X24" s="514"/>
      <c r="Y24" s="514"/>
      <c r="Z24" s="514"/>
      <c r="AA24" s="512" t="s">
        <v>75</v>
      </c>
      <c r="AB24" s="512"/>
      <c r="AM24" s="4"/>
    </row>
    <row r="25" spans="2:39">
      <c r="B25" s="387"/>
      <c r="C25" s="388"/>
      <c r="D25" s="388"/>
      <c r="E25" s="388"/>
      <c r="F25" s="388"/>
      <c r="G25" s="388"/>
      <c r="H25" s="388"/>
      <c r="I25" s="388"/>
      <c r="J25" s="389"/>
      <c r="M25" s="12"/>
      <c r="N25" s="12"/>
      <c r="O25" s="513"/>
      <c r="P25" s="513"/>
      <c r="Q25" s="12"/>
      <c r="R25" s="515"/>
      <c r="S25" s="515"/>
      <c r="T25" s="515"/>
      <c r="U25" s="515"/>
      <c r="V25" s="515"/>
      <c r="W25" s="515"/>
      <c r="X25" s="515"/>
      <c r="Y25" s="515"/>
      <c r="Z25" s="515"/>
      <c r="AA25" s="513"/>
      <c r="AB25" s="513"/>
      <c r="AC25" s="12"/>
      <c r="AD25" s="12"/>
      <c r="AE25" s="12"/>
      <c r="AF25" s="12"/>
      <c r="AG25" s="12"/>
      <c r="AH25" s="12"/>
      <c r="AI25" s="12"/>
      <c r="AJ25" s="12"/>
      <c r="AK25" s="12"/>
      <c r="AL25" s="12"/>
      <c r="AM25" s="13"/>
    </row>
    <row r="26" spans="2:39">
      <c r="B26" s="384" t="s">
        <v>492</v>
      </c>
      <c r="C26" s="385"/>
      <c r="D26" s="385"/>
      <c r="E26" s="385"/>
      <c r="F26" s="385"/>
      <c r="G26" s="385"/>
      <c r="H26" s="385"/>
      <c r="I26" s="385"/>
      <c r="J26" s="386"/>
      <c r="K26" s="450"/>
      <c r="L26" s="451"/>
      <c r="M26" s="457"/>
      <c r="N26" s="457"/>
      <c r="O26" s="457"/>
      <c r="P26" s="457"/>
      <c r="Q26" s="457"/>
      <c r="R26" s="457"/>
      <c r="S26" s="457"/>
      <c r="T26" s="457"/>
      <c r="U26" s="457"/>
      <c r="V26" s="457"/>
      <c r="W26" s="457"/>
      <c r="X26" s="457"/>
      <c r="Y26" s="457"/>
      <c r="Z26" s="457"/>
      <c r="AA26" s="457"/>
      <c r="AB26" s="457"/>
      <c r="AC26" s="457"/>
      <c r="AD26" s="457"/>
      <c r="AE26" s="457"/>
      <c r="AF26" s="457"/>
      <c r="AG26" s="457"/>
      <c r="AH26" s="457"/>
      <c r="AI26" s="457"/>
      <c r="AJ26" s="457"/>
      <c r="AK26" s="457"/>
      <c r="AL26" s="457"/>
      <c r="AM26" s="458"/>
    </row>
    <row r="27" spans="2:39">
      <c r="B27" s="387"/>
      <c r="C27" s="388"/>
      <c r="D27" s="388"/>
      <c r="E27" s="388"/>
      <c r="F27" s="388"/>
      <c r="G27" s="388"/>
      <c r="H27" s="388"/>
      <c r="I27" s="388"/>
      <c r="J27" s="389"/>
      <c r="K27" s="453"/>
      <c r="L27" s="454"/>
      <c r="M27" s="454"/>
      <c r="N27" s="454"/>
      <c r="O27" s="454"/>
      <c r="P27" s="454"/>
      <c r="Q27" s="454"/>
      <c r="R27" s="454"/>
      <c r="S27" s="454"/>
      <c r="T27" s="454"/>
      <c r="U27" s="454"/>
      <c r="V27" s="454"/>
      <c r="W27" s="454"/>
      <c r="X27" s="454"/>
      <c r="Y27" s="454"/>
      <c r="Z27" s="454"/>
      <c r="AA27" s="454"/>
      <c r="AB27" s="454"/>
      <c r="AC27" s="454"/>
      <c r="AD27" s="454"/>
      <c r="AE27" s="454"/>
      <c r="AF27" s="454"/>
      <c r="AG27" s="454"/>
      <c r="AH27" s="454"/>
      <c r="AI27" s="454"/>
      <c r="AJ27" s="454"/>
      <c r="AK27" s="454"/>
      <c r="AL27" s="454"/>
      <c r="AM27" s="455"/>
    </row>
    <row r="28" spans="2:39" ht="13.5" customHeight="1">
      <c r="B28" s="459" t="s">
        <v>559</v>
      </c>
      <c r="C28" s="460"/>
      <c r="D28" s="460"/>
      <c r="E28" s="460"/>
      <c r="F28" s="460"/>
      <c r="G28" s="460"/>
      <c r="H28" s="460"/>
      <c r="I28" s="460"/>
      <c r="J28" s="461"/>
      <c r="K28" s="27"/>
      <c r="L28" s="390" t="s">
        <v>484</v>
      </c>
      <c r="M28" s="390"/>
      <c r="N28" s="392"/>
      <c r="O28" s="392"/>
      <c r="P28" s="390" t="s">
        <v>57</v>
      </c>
      <c r="Q28" s="392"/>
      <c r="R28" s="392"/>
      <c r="S28" s="390" t="s">
        <v>58</v>
      </c>
      <c r="T28" s="392"/>
      <c r="U28" s="392"/>
      <c r="V28" s="390" t="s">
        <v>59</v>
      </c>
      <c r="W28" s="390" t="s">
        <v>182</v>
      </c>
      <c r="X28" s="390"/>
      <c r="Y28" s="390" t="s">
        <v>484</v>
      </c>
      <c r="Z28" s="390"/>
      <c r="AA28" s="392"/>
      <c r="AB28" s="392"/>
      <c r="AC28" s="390" t="s">
        <v>57</v>
      </c>
      <c r="AD28" s="392"/>
      <c r="AE28" s="392"/>
      <c r="AF28" s="390" t="s">
        <v>58</v>
      </c>
      <c r="AG28" s="392"/>
      <c r="AH28" s="392"/>
      <c r="AI28" s="390" t="s">
        <v>59</v>
      </c>
      <c r="AJ28" s="27"/>
      <c r="AK28" s="27"/>
      <c r="AL28" s="27"/>
      <c r="AM28" s="2"/>
    </row>
    <row r="29" spans="2:39">
      <c r="B29" s="572"/>
      <c r="C29" s="573"/>
      <c r="D29" s="573"/>
      <c r="E29" s="573"/>
      <c r="F29" s="573"/>
      <c r="G29" s="573"/>
      <c r="H29" s="573"/>
      <c r="I29" s="573"/>
      <c r="J29" s="574"/>
      <c r="K29" s="34"/>
      <c r="L29" s="391"/>
      <c r="M29" s="391"/>
      <c r="N29" s="393"/>
      <c r="O29" s="393"/>
      <c r="P29" s="391"/>
      <c r="Q29" s="393"/>
      <c r="R29" s="393"/>
      <c r="S29" s="391"/>
      <c r="T29" s="393"/>
      <c r="U29" s="393"/>
      <c r="V29" s="391"/>
      <c r="W29" s="391"/>
      <c r="X29" s="391"/>
      <c r="Y29" s="391"/>
      <c r="Z29" s="391"/>
      <c r="AA29" s="393"/>
      <c r="AB29" s="393"/>
      <c r="AC29" s="391"/>
      <c r="AD29" s="393"/>
      <c r="AE29" s="393"/>
      <c r="AF29" s="391"/>
      <c r="AG29" s="393"/>
      <c r="AH29" s="393"/>
      <c r="AI29" s="391"/>
      <c r="AJ29" s="34"/>
      <c r="AK29" s="34"/>
      <c r="AL29" s="34"/>
      <c r="AM29" s="13"/>
    </row>
    <row r="30" spans="2:39">
      <c r="B30" s="394" t="s">
        <v>493</v>
      </c>
      <c r="C30" s="395"/>
      <c r="D30" s="395"/>
      <c r="E30" s="396"/>
      <c r="F30" s="403" t="s">
        <v>13</v>
      </c>
      <c r="G30" s="390"/>
      <c r="H30" s="390"/>
      <c r="I30" s="390"/>
      <c r="J30" s="404"/>
      <c r="K30" s="407"/>
      <c r="L30" s="408"/>
      <c r="M30" s="408"/>
      <c r="N30" s="408"/>
      <c r="O30" s="408"/>
      <c r="P30" s="408"/>
      <c r="Q30" s="408"/>
      <c r="R30" s="408"/>
      <c r="S30" s="408"/>
      <c r="T30" s="408"/>
      <c r="U30" s="408"/>
      <c r="V30" s="408"/>
      <c r="W30" s="408"/>
      <c r="X30" s="408"/>
      <c r="Y30" s="408"/>
      <c r="Z30" s="408"/>
      <c r="AA30" s="408"/>
      <c r="AB30" s="408"/>
      <c r="AC30" s="408"/>
      <c r="AD30" s="408"/>
      <c r="AE30" s="408"/>
      <c r="AF30" s="408"/>
      <c r="AG30" s="408"/>
      <c r="AH30" s="408"/>
      <c r="AI30" s="408"/>
      <c r="AJ30" s="408"/>
      <c r="AK30" s="408"/>
      <c r="AL30" s="408"/>
      <c r="AM30" s="409"/>
    </row>
    <row r="31" spans="2:39">
      <c r="B31" s="397"/>
      <c r="C31" s="398"/>
      <c r="D31" s="398"/>
      <c r="E31" s="399"/>
      <c r="F31" s="405"/>
      <c r="G31" s="391"/>
      <c r="H31" s="391"/>
      <c r="I31" s="391"/>
      <c r="J31" s="406"/>
      <c r="K31" s="410"/>
      <c r="L31" s="411"/>
      <c r="M31" s="411"/>
      <c r="N31" s="411"/>
      <c r="O31" s="411"/>
      <c r="P31" s="411"/>
      <c r="Q31" s="411"/>
      <c r="R31" s="411"/>
      <c r="S31" s="411"/>
      <c r="T31" s="411"/>
      <c r="U31" s="411"/>
      <c r="V31" s="411"/>
      <c r="W31" s="411"/>
      <c r="X31" s="411"/>
      <c r="Y31" s="411"/>
      <c r="Z31" s="411"/>
      <c r="AA31" s="411"/>
      <c r="AB31" s="411"/>
      <c r="AC31" s="411"/>
      <c r="AD31" s="411"/>
      <c r="AE31" s="411"/>
      <c r="AF31" s="411"/>
      <c r="AG31" s="411"/>
      <c r="AH31" s="411"/>
      <c r="AI31" s="411"/>
      <c r="AJ31" s="411"/>
      <c r="AK31" s="411"/>
      <c r="AL31" s="411"/>
      <c r="AM31" s="412"/>
    </row>
    <row r="32" spans="2:39">
      <c r="B32" s="397"/>
      <c r="C32" s="398"/>
      <c r="D32" s="398"/>
      <c r="E32" s="399"/>
      <c r="F32" s="403" t="s">
        <v>14</v>
      </c>
      <c r="G32" s="390"/>
      <c r="H32" s="390"/>
      <c r="I32" s="390"/>
      <c r="J32" s="404"/>
      <c r="K32" s="407"/>
      <c r="L32" s="408"/>
      <c r="M32" s="408"/>
      <c r="N32" s="408"/>
      <c r="O32" s="408"/>
      <c r="P32" s="408"/>
      <c r="Q32" s="408"/>
      <c r="R32" s="408"/>
      <c r="S32" s="408"/>
      <c r="T32" s="408"/>
      <c r="U32" s="408"/>
      <c r="V32" s="408"/>
      <c r="W32" s="408"/>
      <c r="X32" s="408"/>
      <c r="Y32" s="408"/>
      <c r="Z32" s="408"/>
      <c r="AA32" s="408"/>
      <c r="AB32" s="408"/>
      <c r="AC32" s="408"/>
      <c r="AD32" s="408"/>
      <c r="AE32" s="408"/>
      <c r="AF32" s="408"/>
      <c r="AG32" s="408"/>
      <c r="AH32" s="408"/>
      <c r="AI32" s="408"/>
      <c r="AJ32" s="408"/>
      <c r="AK32" s="408"/>
      <c r="AL32" s="408"/>
      <c r="AM32" s="409"/>
    </row>
    <row r="33" spans="2:39">
      <c r="B33" s="400"/>
      <c r="C33" s="401"/>
      <c r="D33" s="401"/>
      <c r="E33" s="402"/>
      <c r="F33" s="405"/>
      <c r="G33" s="391"/>
      <c r="H33" s="391"/>
      <c r="I33" s="391"/>
      <c r="J33" s="406"/>
      <c r="K33" s="410"/>
      <c r="L33" s="411"/>
      <c r="M33" s="411"/>
      <c r="N33" s="411"/>
      <c r="O33" s="411"/>
      <c r="P33" s="411"/>
      <c r="Q33" s="411"/>
      <c r="R33" s="411"/>
      <c r="S33" s="411"/>
      <c r="T33" s="411"/>
      <c r="U33" s="411"/>
      <c r="V33" s="411"/>
      <c r="W33" s="411"/>
      <c r="X33" s="411"/>
      <c r="Y33" s="411"/>
      <c r="Z33" s="411"/>
      <c r="AA33" s="411"/>
      <c r="AB33" s="411"/>
      <c r="AC33" s="411"/>
      <c r="AD33" s="411"/>
      <c r="AE33" s="411"/>
      <c r="AF33" s="411"/>
      <c r="AG33" s="411"/>
      <c r="AH33" s="411"/>
      <c r="AI33" s="411"/>
      <c r="AJ33" s="411"/>
      <c r="AK33" s="411"/>
      <c r="AL33" s="411"/>
      <c r="AM33" s="412"/>
    </row>
    <row r="34" spans="2:39" ht="13.5" customHeight="1">
      <c r="B34" s="413" t="s">
        <v>494</v>
      </c>
      <c r="C34" s="414"/>
      <c r="D34" s="414"/>
      <c r="E34" s="415"/>
      <c r="F34" s="422" t="s">
        <v>11</v>
      </c>
      <c r="G34" s="423"/>
      <c r="H34" s="423"/>
      <c r="I34" s="423"/>
      <c r="J34" s="424"/>
      <c r="K34" s="431"/>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2"/>
      <c r="AM34" s="433"/>
    </row>
    <row r="35" spans="2:39" ht="14.25" thickBot="1">
      <c r="B35" s="416"/>
      <c r="C35" s="417"/>
      <c r="D35" s="417"/>
      <c r="E35" s="418"/>
      <c r="F35" s="425"/>
      <c r="G35" s="426"/>
      <c r="H35" s="426"/>
      <c r="I35" s="426"/>
      <c r="J35" s="427"/>
      <c r="K35" s="434"/>
      <c r="L35" s="435"/>
      <c r="M35" s="435"/>
      <c r="N35" s="435"/>
      <c r="O35" s="435"/>
      <c r="P35" s="435"/>
      <c r="Q35" s="435"/>
      <c r="R35" s="435"/>
      <c r="S35" s="435"/>
      <c r="T35" s="435"/>
      <c r="U35" s="435"/>
      <c r="V35" s="435"/>
      <c r="W35" s="435"/>
      <c r="X35" s="436"/>
      <c r="Y35" s="437"/>
      <c r="Z35" s="437"/>
      <c r="AA35" s="437"/>
      <c r="AB35" s="437"/>
      <c r="AC35" s="436"/>
      <c r="AD35" s="436"/>
      <c r="AE35" s="436"/>
      <c r="AF35" s="437"/>
      <c r="AG35" s="437"/>
      <c r="AH35" s="437"/>
      <c r="AI35" s="437"/>
      <c r="AJ35" s="436"/>
      <c r="AK35" s="436"/>
      <c r="AL35" s="435"/>
      <c r="AM35" s="438"/>
    </row>
    <row r="36" spans="2:39" ht="18" customHeight="1" thickBot="1">
      <c r="B36" s="416"/>
      <c r="C36" s="417"/>
      <c r="D36" s="417"/>
      <c r="E36" s="418"/>
      <c r="F36" s="428"/>
      <c r="G36" s="429"/>
      <c r="H36" s="429"/>
      <c r="I36" s="429"/>
      <c r="J36" s="430"/>
      <c r="K36" s="394" t="s">
        <v>564</v>
      </c>
      <c r="L36" s="395"/>
      <c r="M36" s="395"/>
      <c r="N36" s="395"/>
      <c r="O36" s="395"/>
      <c r="P36" s="395"/>
      <c r="Q36" s="395"/>
      <c r="R36" s="395"/>
      <c r="S36" s="395"/>
      <c r="T36" s="395"/>
      <c r="U36" s="395"/>
      <c r="V36" s="439"/>
      <c r="W36" s="440"/>
      <c r="X36" s="403" t="s">
        <v>166</v>
      </c>
      <c r="Y36" s="439"/>
      <c r="Z36" s="439"/>
      <c r="AA36" s="441"/>
      <c r="AB36" s="442"/>
      <c r="AC36" s="442"/>
      <c r="AD36" s="443"/>
      <c r="AE36" s="444" t="s">
        <v>167</v>
      </c>
      <c r="AF36" s="439"/>
      <c r="AG36" s="445"/>
      <c r="AH36" s="441"/>
      <c r="AI36" s="442"/>
      <c r="AJ36" s="442"/>
      <c r="AK36" s="443"/>
      <c r="AL36" s="27"/>
      <c r="AM36" s="51"/>
    </row>
    <row r="37" spans="2:39">
      <c r="B37" s="416"/>
      <c r="C37" s="417"/>
      <c r="D37" s="417"/>
      <c r="E37" s="418"/>
      <c r="F37" s="403" t="s">
        <v>17</v>
      </c>
      <c r="G37" s="390"/>
      <c r="H37" s="390"/>
      <c r="I37" s="390"/>
      <c r="J37" s="404"/>
      <c r="K37" s="382" t="s">
        <v>18</v>
      </c>
      <c r="L37" s="382"/>
      <c r="M37" s="382"/>
      <c r="N37" s="382"/>
      <c r="O37" s="383"/>
      <c r="P37" s="383"/>
      <c r="Q37" s="383"/>
      <c r="R37" s="383"/>
      <c r="S37" s="383"/>
      <c r="T37" s="383"/>
      <c r="U37" s="383"/>
      <c r="V37" s="383"/>
      <c r="W37" s="383"/>
      <c r="X37" s="383"/>
      <c r="Y37" s="383"/>
      <c r="Z37" s="383"/>
      <c r="AA37" s="448"/>
      <c r="AB37" s="448"/>
      <c r="AC37" s="448"/>
      <c r="AD37" s="448"/>
      <c r="AE37" s="383"/>
      <c r="AF37" s="383"/>
      <c r="AG37" s="383"/>
      <c r="AH37" s="448"/>
      <c r="AI37" s="448"/>
      <c r="AJ37" s="448"/>
      <c r="AK37" s="448"/>
      <c r="AL37" s="383"/>
      <c r="AM37" s="383"/>
    </row>
    <row r="38" spans="2:39">
      <c r="B38" s="416"/>
      <c r="C38" s="417"/>
      <c r="D38" s="417"/>
      <c r="E38" s="418"/>
      <c r="F38" s="446"/>
      <c r="G38" s="374"/>
      <c r="H38" s="374"/>
      <c r="I38" s="374"/>
      <c r="J38" s="447"/>
      <c r="K38" s="382"/>
      <c r="L38" s="382"/>
      <c r="M38" s="382"/>
      <c r="N38" s="382"/>
      <c r="O38" s="383"/>
      <c r="P38" s="383"/>
      <c r="Q38" s="383"/>
      <c r="R38" s="383"/>
      <c r="S38" s="383"/>
      <c r="T38" s="383"/>
      <c r="U38" s="383"/>
      <c r="V38" s="383"/>
      <c r="W38" s="383"/>
      <c r="X38" s="383"/>
      <c r="Y38" s="383"/>
      <c r="Z38" s="383"/>
      <c r="AA38" s="383"/>
      <c r="AB38" s="383"/>
      <c r="AC38" s="383"/>
      <c r="AD38" s="383"/>
      <c r="AE38" s="383"/>
      <c r="AF38" s="383"/>
      <c r="AG38" s="383"/>
      <c r="AH38" s="383"/>
      <c r="AI38" s="383"/>
      <c r="AJ38" s="383"/>
      <c r="AK38" s="383"/>
      <c r="AL38" s="383"/>
      <c r="AM38" s="383"/>
    </row>
    <row r="39" spans="2:39">
      <c r="B39" s="416"/>
      <c r="C39" s="417"/>
      <c r="D39" s="417"/>
      <c r="E39" s="418"/>
      <c r="F39" s="446"/>
      <c r="G39" s="374"/>
      <c r="H39" s="374"/>
      <c r="I39" s="374"/>
      <c r="J39" s="447"/>
      <c r="K39" s="449" t="s">
        <v>561</v>
      </c>
      <c r="L39" s="449"/>
      <c r="M39" s="449"/>
      <c r="N39" s="449"/>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row>
    <row r="40" spans="2:39">
      <c r="B40" s="416"/>
      <c r="C40" s="417"/>
      <c r="D40" s="417"/>
      <c r="E40" s="418"/>
      <c r="F40" s="446"/>
      <c r="G40" s="374"/>
      <c r="H40" s="374"/>
      <c r="I40" s="374"/>
      <c r="J40" s="447"/>
      <c r="K40" s="449"/>
      <c r="L40" s="449"/>
      <c r="M40" s="449"/>
      <c r="N40" s="449"/>
      <c r="O40" s="383"/>
      <c r="P40" s="383"/>
      <c r="Q40" s="383"/>
      <c r="R40" s="383"/>
      <c r="S40" s="383"/>
      <c r="T40" s="383"/>
      <c r="U40" s="383"/>
      <c r="V40" s="383"/>
      <c r="W40" s="383"/>
      <c r="X40" s="383"/>
      <c r="Y40" s="383"/>
      <c r="Z40" s="383"/>
      <c r="AA40" s="383"/>
      <c r="AB40" s="383"/>
      <c r="AC40" s="383"/>
      <c r="AD40" s="383"/>
      <c r="AE40" s="383"/>
      <c r="AF40" s="383"/>
      <c r="AG40" s="383"/>
      <c r="AH40" s="383"/>
      <c r="AI40" s="383"/>
      <c r="AJ40" s="383"/>
      <c r="AK40" s="383"/>
      <c r="AL40" s="383"/>
      <c r="AM40" s="383"/>
    </row>
    <row r="41" spans="2:39">
      <c r="B41" s="416"/>
      <c r="C41" s="417"/>
      <c r="D41" s="417"/>
      <c r="E41" s="418"/>
      <c r="F41" s="446"/>
      <c r="G41" s="374"/>
      <c r="H41" s="374"/>
      <c r="I41" s="374"/>
      <c r="J41" s="447"/>
      <c r="K41" s="382" t="s">
        <v>19</v>
      </c>
      <c r="L41" s="382"/>
      <c r="M41" s="382"/>
      <c r="N41" s="382"/>
      <c r="O41" s="383"/>
      <c r="P41" s="383"/>
      <c r="Q41" s="383"/>
      <c r="R41" s="383"/>
      <c r="S41" s="383"/>
      <c r="T41" s="383"/>
      <c r="U41" s="383"/>
      <c r="V41" s="383"/>
      <c r="W41" s="383"/>
      <c r="X41" s="383"/>
      <c r="Y41" s="383"/>
      <c r="Z41" s="382" t="s">
        <v>183</v>
      </c>
      <c r="AA41" s="382"/>
      <c r="AB41" s="383"/>
      <c r="AC41" s="383"/>
      <c r="AD41" s="383"/>
      <c r="AE41" s="383"/>
      <c r="AF41" s="383"/>
      <c r="AG41" s="383"/>
      <c r="AH41" s="383"/>
      <c r="AI41" s="383"/>
      <c r="AJ41" s="383"/>
      <c r="AK41" s="383"/>
      <c r="AL41" s="383"/>
      <c r="AM41" s="383"/>
    </row>
    <row r="42" spans="2:39">
      <c r="B42" s="419"/>
      <c r="C42" s="420"/>
      <c r="D42" s="420"/>
      <c r="E42" s="421"/>
      <c r="F42" s="405"/>
      <c r="G42" s="391"/>
      <c r="H42" s="391"/>
      <c r="I42" s="391"/>
      <c r="J42" s="406"/>
      <c r="K42" s="382"/>
      <c r="L42" s="382"/>
      <c r="M42" s="382"/>
      <c r="N42" s="382"/>
      <c r="O42" s="383"/>
      <c r="P42" s="383"/>
      <c r="Q42" s="383"/>
      <c r="R42" s="383"/>
      <c r="S42" s="383"/>
      <c r="T42" s="383"/>
      <c r="U42" s="383"/>
      <c r="V42" s="383"/>
      <c r="W42" s="383"/>
      <c r="X42" s="383"/>
      <c r="Y42" s="383"/>
      <c r="Z42" s="382"/>
      <c r="AA42" s="382"/>
      <c r="AB42" s="383"/>
      <c r="AC42" s="383"/>
      <c r="AD42" s="383"/>
      <c r="AE42" s="383"/>
      <c r="AF42" s="383"/>
      <c r="AG42" s="383"/>
      <c r="AH42" s="383"/>
      <c r="AI42" s="383"/>
      <c r="AJ42" s="383"/>
      <c r="AK42" s="383"/>
      <c r="AL42" s="383"/>
      <c r="AM42" s="383"/>
    </row>
    <row r="43" spans="2:39">
      <c r="B43" s="384" t="s">
        <v>495</v>
      </c>
      <c r="C43" s="385"/>
      <c r="D43" s="385"/>
      <c r="E43" s="385"/>
      <c r="F43" s="385"/>
      <c r="G43" s="385"/>
      <c r="H43" s="385"/>
      <c r="I43" s="385"/>
      <c r="J43" s="386"/>
      <c r="K43" s="38"/>
      <c r="L43" s="38"/>
      <c r="M43" s="38"/>
      <c r="N43" s="390" t="s">
        <v>484</v>
      </c>
      <c r="O43" s="390"/>
      <c r="P43" s="390"/>
      <c r="Q43" s="392"/>
      <c r="R43" s="392"/>
      <c r="S43" s="390" t="s">
        <v>57</v>
      </c>
      <c r="T43" s="390"/>
      <c r="U43" s="392"/>
      <c r="V43" s="392"/>
      <c r="W43" s="390" t="s">
        <v>58</v>
      </c>
      <c r="X43" s="390"/>
      <c r="Y43" s="392"/>
      <c r="Z43" s="392"/>
      <c r="AA43" s="390" t="s">
        <v>59</v>
      </c>
      <c r="AB43" s="390"/>
      <c r="AC43" s="24"/>
      <c r="AD43" s="24"/>
      <c r="AE43" s="24"/>
      <c r="AF43" s="24"/>
      <c r="AG43" s="38"/>
      <c r="AH43" s="38"/>
      <c r="AI43" s="38"/>
      <c r="AJ43" s="38"/>
      <c r="AK43" s="38"/>
      <c r="AL43" s="38"/>
      <c r="AM43" s="56"/>
    </row>
    <row r="44" spans="2:39">
      <c r="B44" s="387"/>
      <c r="C44" s="388"/>
      <c r="D44" s="388"/>
      <c r="E44" s="388"/>
      <c r="F44" s="388"/>
      <c r="G44" s="388"/>
      <c r="H44" s="388"/>
      <c r="I44" s="388"/>
      <c r="J44" s="389"/>
      <c r="K44" s="53"/>
      <c r="L44" s="53"/>
      <c r="M44" s="53"/>
      <c r="N44" s="391"/>
      <c r="O44" s="391"/>
      <c r="P44" s="391"/>
      <c r="Q44" s="393"/>
      <c r="R44" s="393"/>
      <c r="S44" s="391"/>
      <c r="T44" s="391"/>
      <c r="U44" s="393"/>
      <c r="V44" s="393"/>
      <c r="W44" s="391"/>
      <c r="X44" s="391"/>
      <c r="Y44" s="393"/>
      <c r="Z44" s="393"/>
      <c r="AA44" s="391"/>
      <c r="AB44" s="391"/>
      <c r="AC44" s="34"/>
      <c r="AD44" s="34"/>
      <c r="AE44" s="34"/>
      <c r="AF44" s="34"/>
      <c r="AG44" s="53"/>
      <c r="AH44" s="53"/>
      <c r="AI44" s="53"/>
      <c r="AJ44" s="53"/>
      <c r="AK44" s="53"/>
      <c r="AL44" s="53"/>
      <c r="AM44" s="54"/>
    </row>
    <row r="45" spans="2:39" ht="13.5" customHeight="1">
      <c r="B45" s="450" t="s">
        <v>496</v>
      </c>
      <c r="C45" s="451"/>
      <c r="D45" s="451"/>
      <c r="E45" s="451"/>
      <c r="F45" s="451"/>
      <c r="G45" s="451"/>
      <c r="H45" s="451"/>
      <c r="I45" s="451"/>
      <c r="J45" s="452"/>
      <c r="K45" s="459" t="s">
        <v>592</v>
      </c>
      <c r="L45" s="460"/>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c r="AL45" s="460"/>
      <c r="AM45" s="461"/>
    </row>
    <row r="46" spans="2:39" ht="13.5" customHeight="1">
      <c r="B46" s="456"/>
      <c r="C46" s="457"/>
      <c r="D46" s="457"/>
      <c r="E46" s="457"/>
      <c r="F46" s="457"/>
      <c r="G46" s="457"/>
      <c r="H46" s="457"/>
      <c r="I46" s="457"/>
      <c r="J46" s="458"/>
      <c r="K46" s="472" t="s">
        <v>593</v>
      </c>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9"/>
    </row>
    <row r="47" spans="2:39">
      <c r="B47" s="456"/>
      <c r="C47" s="457"/>
      <c r="D47" s="457"/>
      <c r="E47" s="457"/>
      <c r="F47" s="457"/>
      <c r="G47" s="457"/>
      <c r="H47" s="457"/>
      <c r="I47" s="457"/>
      <c r="J47" s="458"/>
      <c r="K47" s="480" t="s">
        <v>594</v>
      </c>
      <c r="L47" s="478"/>
      <c r="M47" s="478"/>
      <c r="N47" s="478"/>
      <c r="O47" s="478"/>
      <c r="P47" s="478"/>
      <c r="Q47" s="478"/>
      <c r="R47" s="478"/>
      <c r="S47" s="478"/>
      <c r="T47" s="478"/>
      <c r="U47" s="478"/>
      <c r="V47" s="478"/>
      <c r="W47" s="478"/>
      <c r="X47" s="478"/>
      <c r="Y47" s="478"/>
      <c r="Z47" s="478"/>
      <c r="AA47" s="478"/>
      <c r="AB47" s="478"/>
      <c r="AC47" s="478"/>
      <c r="AD47" s="478"/>
      <c r="AE47" s="478"/>
      <c r="AF47" s="478"/>
      <c r="AG47" s="478"/>
      <c r="AH47" s="478"/>
      <c r="AI47" s="478"/>
      <c r="AJ47" s="478"/>
      <c r="AK47" s="478"/>
      <c r="AL47" s="478"/>
      <c r="AM47" s="479"/>
    </row>
    <row r="48" spans="2:39" ht="13.5" customHeight="1">
      <c r="B48" s="456"/>
      <c r="C48" s="457"/>
      <c r="D48" s="457"/>
      <c r="E48" s="457"/>
      <c r="F48" s="457"/>
      <c r="G48" s="457"/>
      <c r="H48" s="457"/>
      <c r="I48" s="457"/>
      <c r="J48" s="458"/>
      <c r="K48" s="480" t="s">
        <v>595</v>
      </c>
      <c r="L48" s="478"/>
      <c r="M48" s="478"/>
      <c r="N48" s="478"/>
      <c r="O48" s="478"/>
      <c r="P48" s="478"/>
      <c r="Q48" s="478"/>
      <c r="R48" s="478"/>
      <c r="S48" s="478"/>
      <c r="T48" s="478"/>
      <c r="U48" s="478"/>
      <c r="V48" s="478"/>
      <c r="W48" s="478"/>
      <c r="X48" s="478"/>
      <c r="Y48" s="478"/>
      <c r="Z48" s="478"/>
      <c r="AA48" s="478"/>
      <c r="AB48" s="478"/>
      <c r="AC48" s="478"/>
      <c r="AD48" s="478"/>
      <c r="AE48" s="478"/>
      <c r="AF48" s="478"/>
      <c r="AG48" s="478"/>
      <c r="AH48" s="478"/>
      <c r="AI48" s="478"/>
      <c r="AJ48" s="478"/>
      <c r="AK48" s="478"/>
      <c r="AL48" s="478"/>
      <c r="AM48" s="479"/>
    </row>
    <row r="49" spans="2:64" ht="13.5" customHeight="1">
      <c r="B49" s="456"/>
      <c r="C49" s="457"/>
      <c r="D49" s="457"/>
      <c r="E49" s="457"/>
      <c r="F49" s="457"/>
      <c r="G49" s="457"/>
      <c r="H49" s="457"/>
      <c r="I49" s="457"/>
      <c r="J49" s="458"/>
      <c r="K49" s="481" t="s">
        <v>596</v>
      </c>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3"/>
    </row>
    <row r="50" spans="2:64">
      <c r="B50" s="456"/>
      <c r="C50" s="457"/>
      <c r="D50" s="457"/>
      <c r="E50" s="457"/>
      <c r="F50" s="457"/>
      <c r="G50" s="457"/>
      <c r="H50" s="457"/>
      <c r="I50" s="457"/>
      <c r="J50" s="458"/>
      <c r="K50" s="481" t="s">
        <v>597</v>
      </c>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3"/>
    </row>
    <row r="51" spans="2:64" ht="14.25" customHeight="1">
      <c r="B51" s="456"/>
      <c r="C51" s="457"/>
      <c r="D51" s="457"/>
      <c r="E51" s="457"/>
      <c r="F51" s="457"/>
      <c r="G51" s="457"/>
      <c r="H51" s="457"/>
      <c r="I51" s="457"/>
      <c r="J51" s="457"/>
      <c r="K51" s="481" t="s">
        <v>598</v>
      </c>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3"/>
    </row>
    <row r="52" spans="2:64" ht="13.5" customHeight="1">
      <c r="B52" s="456"/>
      <c r="C52" s="457"/>
      <c r="D52" s="457"/>
      <c r="E52" s="457"/>
      <c r="F52" s="457"/>
      <c r="G52" s="457"/>
      <c r="H52" s="457"/>
      <c r="I52" s="457"/>
      <c r="J52" s="458"/>
      <c r="K52" s="469" t="s">
        <v>599</v>
      </c>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1"/>
      <c r="AN52" s="356"/>
      <c r="AO52" s="356"/>
      <c r="AP52" s="356"/>
      <c r="AQ52" s="356"/>
      <c r="AR52" s="356"/>
      <c r="AS52" s="356"/>
      <c r="AT52" s="356"/>
      <c r="AU52" s="356"/>
      <c r="AV52" s="356"/>
      <c r="AW52" s="356"/>
      <c r="AX52" s="356"/>
      <c r="AY52" s="356"/>
      <c r="AZ52" s="356"/>
      <c r="BA52" s="356"/>
      <c r="BB52" s="356"/>
      <c r="BC52" s="356"/>
      <c r="BD52" s="356"/>
      <c r="BE52" s="356"/>
      <c r="BF52" s="356"/>
      <c r="BG52" s="356"/>
      <c r="BH52" s="356"/>
      <c r="BI52" s="356"/>
      <c r="BJ52" s="356"/>
      <c r="BK52" s="356"/>
      <c r="BL52" s="356"/>
    </row>
    <row r="53" spans="2:64" ht="15" customHeight="1">
      <c r="B53" s="456"/>
      <c r="C53" s="457"/>
      <c r="D53" s="457"/>
      <c r="E53" s="457"/>
      <c r="F53" s="457"/>
      <c r="G53" s="457"/>
      <c r="H53" s="457"/>
      <c r="I53" s="457"/>
      <c r="J53" s="458"/>
      <c r="K53" s="3"/>
      <c r="L53" s="462" t="s">
        <v>606</v>
      </c>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2"/>
      <c r="AJ53" s="462"/>
      <c r="AK53" s="462"/>
      <c r="AL53" s="462"/>
      <c r="AM53" s="463"/>
      <c r="AN53" s="356"/>
      <c r="AO53" s="356"/>
      <c r="AP53" s="356"/>
      <c r="AQ53" s="356"/>
      <c r="AR53" s="356"/>
      <c r="AS53" s="356"/>
      <c r="AT53" s="356"/>
      <c r="AU53" s="356"/>
      <c r="AV53" s="356"/>
      <c r="AW53" s="356"/>
      <c r="AX53" s="356"/>
      <c r="AY53" s="356"/>
      <c r="AZ53" s="356"/>
      <c r="BA53" s="356"/>
      <c r="BB53" s="356"/>
      <c r="BC53" s="356"/>
      <c r="BD53" s="356"/>
      <c r="BE53" s="356"/>
      <c r="BF53" s="356"/>
      <c r="BG53" s="356"/>
      <c r="BH53" s="356"/>
      <c r="BI53" s="356"/>
      <c r="BJ53" s="356"/>
      <c r="BK53" s="356"/>
      <c r="BL53" s="356"/>
    </row>
    <row r="54" spans="2:64" ht="21.75" customHeight="1">
      <c r="B54" s="456"/>
      <c r="C54" s="457"/>
      <c r="D54" s="457"/>
      <c r="E54" s="457"/>
      <c r="F54" s="457"/>
      <c r="G54" s="457"/>
      <c r="H54" s="457"/>
      <c r="I54" s="457"/>
      <c r="J54" s="458"/>
      <c r="K54" s="3"/>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2"/>
      <c r="AK54" s="462"/>
      <c r="AL54" s="462"/>
      <c r="AM54" s="463"/>
      <c r="AN54" s="357"/>
      <c r="AO54" s="357"/>
      <c r="AP54" s="357"/>
      <c r="AQ54" s="357"/>
      <c r="AR54" s="357"/>
      <c r="AS54" s="357"/>
      <c r="AT54" s="357"/>
      <c r="AU54" s="357"/>
      <c r="AV54" s="357"/>
      <c r="AW54" s="357"/>
      <c r="AX54" s="357"/>
      <c r="AY54" s="357"/>
      <c r="AZ54" s="357"/>
      <c r="BA54" s="357"/>
      <c r="BB54" s="357"/>
      <c r="BC54" s="357"/>
      <c r="BD54" s="357"/>
      <c r="BE54" s="357"/>
      <c r="BF54" s="357"/>
      <c r="BG54" s="357"/>
      <c r="BH54" s="357"/>
      <c r="BI54" s="357"/>
      <c r="BJ54" s="357"/>
      <c r="BK54" s="357"/>
      <c r="BL54" s="357"/>
    </row>
    <row r="55" spans="2:64" ht="21.75" customHeight="1">
      <c r="B55" s="456"/>
      <c r="C55" s="457"/>
      <c r="D55" s="457"/>
      <c r="E55" s="457"/>
      <c r="F55" s="457"/>
      <c r="G55" s="457"/>
      <c r="H55" s="457"/>
      <c r="I55" s="457"/>
      <c r="J55" s="458"/>
      <c r="K55" s="3"/>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2"/>
      <c r="AI55" s="462"/>
      <c r="AJ55" s="462"/>
      <c r="AK55" s="462"/>
      <c r="AL55" s="462"/>
      <c r="AM55" s="463"/>
      <c r="AN55" s="356"/>
      <c r="AO55" s="356"/>
      <c r="AP55" s="356"/>
      <c r="AQ55" s="356"/>
      <c r="AR55" s="356"/>
      <c r="AS55" s="356"/>
      <c r="AT55" s="356"/>
      <c r="AU55" s="356"/>
      <c r="AV55" s="356"/>
      <c r="AW55" s="356"/>
      <c r="AX55" s="356"/>
      <c r="AY55" s="356"/>
      <c r="AZ55" s="356"/>
      <c r="BA55" s="356"/>
      <c r="BB55" s="356"/>
      <c r="BC55" s="356"/>
      <c r="BD55" s="356"/>
      <c r="BE55" s="356"/>
      <c r="BF55" s="356"/>
      <c r="BG55" s="356"/>
      <c r="BH55" s="356"/>
      <c r="BI55" s="356"/>
      <c r="BJ55" s="356"/>
      <c r="BK55" s="356"/>
      <c r="BL55" s="356"/>
    </row>
    <row r="56" spans="2:64" ht="13.5" customHeight="1">
      <c r="B56" s="456"/>
      <c r="C56" s="457"/>
      <c r="D56" s="457"/>
      <c r="E56" s="457"/>
      <c r="F56" s="457"/>
      <c r="G56" s="457"/>
      <c r="H56" s="457"/>
      <c r="I56" s="457"/>
      <c r="J56" s="458"/>
      <c r="K56" s="480" t="s">
        <v>600</v>
      </c>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380"/>
      <c r="AM56" s="38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row>
    <row r="57" spans="2:64" ht="13.5" customHeight="1">
      <c r="B57" s="456"/>
      <c r="C57" s="457"/>
      <c r="D57" s="457"/>
      <c r="E57" s="457"/>
      <c r="F57" s="457"/>
      <c r="G57" s="457"/>
      <c r="H57" s="457"/>
      <c r="I57" s="457"/>
      <c r="J57" s="458"/>
      <c r="K57" s="472" t="s">
        <v>616</v>
      </c>
      <c r="L57" s="473"/>
      <c r="M57" s="473"/>
      <c r="N57" s="473"/>
      <c r="O57" s="473"/>
      <c r="P57" s="473"/>
      <c r="Q57" s="473"/>
      <c r="R57" s="473"/>
      <c r="S57" s="473"/>
      <c r="T57" s="473"/>
      <c r="U57" s="473"/>
      <c r="V57" s="473"/>
      <c r="W57" s="473"/>
      <c r="X57" s="473"/>
      <c r="Y57" s="473"/>
      <c r="Z57" s="473"/>
      <c r="AA57" s="473"/>
      <c r="AB57" s="473"/>
      <c r="AC57" s="473"/>
      <c r="AD57" s="473"/>
      <c r="AE57" s="473"/>
      <c r="AF57" s="473"/>
      <c r="AG57" s="473"/>
      <c r="AH57" s="473"/>
      <c r="AI57" s="473"/>
      <c r="AJ57" s="473"/>
      <c r="AK57" s="473"/>
      <c r="AL57" s="473"/>
      <c r="AM57" s="474"/>
      <c r="AN57" s="356"/>
      <c r="AO57" s="356"/>
      <c r="AP57" s="356"/>
      <c r="AQ57" s="356"/>
      <c r="AR57" s="356"/>
      <c r="AS57" s="356"/>
      <c r="AT57" s="356"/>
      <c r="AU57" s="356"/>
      <c r="AV57" s="356"/>
      <c r="AW57" s="356"/>
      <c r="AX57" s="356"/>
      <c r="AY57" s="356"/>
      <c r="AZ57" s="356"/>
      <c r="BA57" s="356"/>
      <c r="BB57" s="356"/>
      <c r="BC57" s="356"/>
      <c r="BD57" s="356"/>
      <c r="BE57" s="356"/>
      <c r="BF57" s="356"/>
      <c r="BG57" s="356"/>
      <c r="BH57" s="356"/>
      <c r="BI57" s="356"/>
      <c r="BJ57" s="356"/>
      <c r="BK57" s="356"/>
      <c r="BL57" s="356"/>
    </row>
    <row r="58" spans="2:64" ht="13.5" customHeight="1">
      <c r="B58" s="456"/>
      <c r="C58" s="457"/>
      <c r="D58" s="457"/>
      <c r="E58" s="457"/>
      <c r="F58" s="457"/>
      <c r="G58" s="457"/>
      <c r="H58" s="457"/>
      <c r="I58" s="457"/>
      <c r="J58" s="458"/>
      <c r="K58" s="472"/>
      <c r="L58" s="473"/>
      <c r="M58" s="473"/>
      <c r="N58" s="473"/>
      <c r="O58" s="473"/>
      <c r="P58" s="473"/>
      <c r="Q58" s="473"/>
      <c r="R58" s="473"/>
      <c r="S58" s="473"/>
      <c r="T58" s="473"/>
      <c r="U58" s="473"/>
      <c r="V58" s="473"/>
      <c r="W58" s="473"/>
      <c r="X58" s="473"/>
      <c r="Y58" s="473"/>
      <c r="Z58" s="473"/>
      <c r="AA58" s="473"/>
      <c r="AB58" s="473"/>
      <c r="AC58" s="473"/>
      <c r="AD58" s="473"/>
      <c r="AE58" s="473"/>
      <c r="AF58" s="473"/>
      <c r="AG58" s="473"/>
      <c r="AH58" s="473"/>
      <c r="AI58" s="473"/>
      <c r="AJ58" s="473"/>
      <c r="AK58" s="473"/>
      <c r="AL58" s="473"/>
      <c r="AM58" s="474"/>
      <c r="AN58" s="356"/>
      <c r="AO58" s="356"/>
      <c r="AP58" s="356"/>
      <c r="AQ58" s="356"/>
      <c r="AR58" s="356"/>
      <c r="AS58" s="356"/>
      <c r="AT58" s="356"/>
      <c r="AU58" s="356"/>
      <c r="AV58" s="356"/>
      <c r="AW58" s="356"/>
      <c r="AX58" s="356"/>
      <c r="AY58" s="356"/>
      <c r="AZ58" s="356"/>
      <c r="BA58" s="356"/>
      <c r="BB58" s="356"/>
      <c r="BC58" s="356"/>
      <c r="BD58" s="356"/>
      <c r="BE58" s="356"/>
      <c r="BF58" s="356"/>
      <c r="BG58" s="356"/>
      <c r="BH58" s="356"/>
      <c r="BI58" s="356"/>
      <c r="BJ58" s="356"/>
      <c r="BK58" s="356"/>
      <c r="BL58" s="356"/>
    </row>
    <row r="59" spans="2:64">
      <c r="B59" s="453"/>
      <c r="C59" s="454"/>
      <c r="D59" s="454"/>
      <c r="E59" s="454"/>
      <c r="F59" s="454"/>
      <c r="G59" s="454"/>
      <c r="H59" s="454"/>
      <c r="I59" s="454"/>
      <c r="J59" s="455"/>
      <c r="K59" s="475"/>
      <c r="L59" s="476"/>
      <c r="M59" s="476"/>
      <c r="N59" s="476"/>
      <c r="O59" s="476"/>
      <c r="P59" s="476"/>
      <c r="Q59" s="476"/>
      <c r="R59" s="476"/>
      <c r="S59" s="476"/>
      <c r="T59" s="476"/>
      <c r="U59" s="476"/>
      <c r="V59" s="476"/>
      <c r="W59" s="476"/>
      <c r="X59" s="476"/>
      <c r="Y59" s="476"/>
      <c r="Z59" s="476"/>
      <c r="AA59" s="476"/>
      <c r="AB59" s="476"/>
      <c r="AC59" s="476"/>
      <c r="AD59" s="476"/>
      <c r="AE59" s="476"/>
      <c r="AF59" s="476"/>
      <c r="AG59" s="476"/>
      <c r="AH59" s="476"/>
      <c r="AI59" s="476"/>
      <c r="AJ59" s="476"/>
      <c r="AK59" s="476"/>
      <c r="AL59" s="476"/>
      <c r="AM59" s="477"/>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row>
    <row r="60" spans="2:64" ht="15.75" customHeight="1">
      <c r="B60" s="450" t="s">
        <v>497</v>
      </c>
      <c r="C60" s="451"/>
      <c r="D60" s="451"/>
      <c r="E60" s="451"/>
      <c r="F60" s="451"/>
      <c r="G60" s="451"/>
      <c r="H60" s="451"/>
      <c r="I60" s="451"/>
      <c r="J60" s="452"/>
      <c r="K60" s="382" t="s">
        <v>562</v>
      </c>
      <c r="L60" s="464"/>
      <c r="M60" s="464"/>
      <c r="N60" s="464"/>
      <c r="O60" s="464"/>
      <c r="P60" s="464"/>
      <c r="Q60" s="464"/>
      <c r="R60" s="464"/>
      <c r="S60" s="464"/>
      <c r="T60" s="464"/>
      <c r="U60" s="464"/>
      <c r="V60" s="464"/>
      <c r="W60" s="468"/>
      <c r="X60" s="464"/>
      <c r="Y60" s="464"/>
      <c r="Z60" s="464"/>
      <c r="AA60" s="464"/>
      <c r="AB60" s="464"/>
      <c r="AC60" s="464"/>
      <c r="AD60" s="464"/>
      <c r="AE60" s="464"/>
      <c r="AF60" s="464"/>
      <c r="AG60" s="464"/>
      <c r="AH60" s="464"/>
      <c r="AI60" s="464"/>
      <c r="AJ60" s="464"/>
      <c r="AK60" s="464"/>
      <c r="AL60" s="464"/>
      <c r="AM60" s="464"/>
    </row>
    <row r="61" spans="2:64" ht="16.5" customHeight="1">
      <c r="B61" s="453"/>
      <c r="C61" s="454"/>
      <c r="D61" s="454"/>
      <c r="E61" s="454"/>
      <c r="F61" s="454"/>
      <c r="G61" s="454"/>
      <c r="H61" s="454"/>
      <c r="I61" s="454"/>
      <c r="J61" s="455"/>
      <c r="K61" s="465" t="s">
        <v>563</v>
      </c>
      <c r="L61" s="466"/>
      <c r="M61" s="466"/>
      <c r="N61" s="466"/>
      <c r="O61" s="466"/>
      <c r="P61" s="466"/>
      <c r="Q61" s="466"/>
      <c r="R61" s="466"/>
      <c r="S61" s="466"/>
      <c r="T61" s="466"/>
      <c r="U61" s="466"/>
      <c r="V61" s="467"/>
      <c r="W61" s="382"/>
      <c r="X61" s="464"/>
      <c r="Y61" s="464"/>
      <c r="Z61" s="464"/>
      <c r="AA61" s="464"/>
      <c r="AB61" s="464"/>
      <c r="AC61" s="464"/>
      <c r="AD61" s="464"/>
      <c r="AE61" s="464"/>
      <c r="AF61" s="464"/>
      <c r="AG61" s="464"/>
      <c r="AH61" s="464"/>
      <c r="AI61" s="464"/>
      <c r="AJ61" s="464"/>
      <c r="AK61" s="464"/>
      <c r="AL61" s="464"/>
      <c r="AM61" s="464"/>
    </row>
    <row r="62" spans="2:64">
      <c r="C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row>
  </sheetData>
  <mergeCells count="107">
    <mergeCell ref="T12:W12"/>
    <mergeCell ref="X12:AK13"/>
    <mergeCell ref="T14:W14"/>
    <mergeCell ref="Y14:AK15"/>
    <mergeCell ref="T16:W16"/>
    <mergeCell ref="Y16:AI16"/>
    <mergeCell ref="D18:AK18"/>
    <mergeCell ref="Y17:AI17"/>
    <mergeCell ref="F30:J31"/>
    <mergeCell ref="K30:AM31"/>
    <mergeCell ref="AC28:AC29"/>
    <mergeCell ref="AD28:AE29"/>
    <mergeCell ref="AF28:AF29"/>
    <mergeCell ref="N20:Q21"/>
    <mergeCell ref="R20:S21"/>
    <mergeCell ref="B26:J27"/>
    <mergeCell ref="K26:AM27"/>
    <mergeCell ref="B28:J29"/>
    <mergeCell ref="L28:M29"/>
    <mergeCell ref="N28:O29"/>
    <mergeCell ref="AG28:AH29"/>
    <mergeCell ref="AI28:AI29"/>
    <mergeCell ref="S28:S29"/>
    <mergeCell ref="W28:X29"/>
    <mergeCell ref="B2:G2"/>
    <mergeCell ref="Z5:AB5"/>
    <mergeCell ref="AC5:AD5"/>
    <mergeCell ref="AF5:AG5"/>
    <mergeCell ref="AI5:AJ5"/>
    <mergeCell ref="R8:W8"/>
    <mergeCell ref="T9:W9"/>
    <mergeCell ref="Y9:AI9"/>
    <mergeCell ref="T10:W10"/>
    <mergeCell ref="X10:AK11"/>
    <mergeCell ref="AK20:AM21"/>
    <mergeCell ref="AD20:AF21"/>
    <mergeCell ref="AD22:AH23"/>
    <mergeCell ref="AG20:AJ21"/>
    <mergeCell ref="AI22:AM22"/>
    <mergeCell ref="AI23:AM23"/>
    <mergeCell ref="B24:J25"/>
    <mergeCell ref="O24:P25"/>
    <mergeCell ref="R24:Z25"/>
    <mergeCell ref="AA24:AB25"/>
    <mergeCell ref="X20:AA21"/>
    <mergeCell ref="AB20:AC21"/>
    <mergeCell ref="B22:J23"/>
    <mergeCell ref="B20:J21"/>
    <mergeCell ref="K20:M21"/>
    <mergeCell ref="K22:O23"/>
    <mergeCell ref="P22:T22"/>
    <mergeCell ref="P23:T23"/>
    <mergeCell ref="U22:X23"/>
    <mergeCell ref="Y22:AC22"/>
    <mergeCell ref="Y23:AC23"/>
    <mergeCell ref="T20:W21"/>
    <mergeCell ref="B60:J61"/>
    <mergeCell ref="B45:J59"/>
    <mergeCell ref="K45:AM45"/>
    <mergeCell ref="L53:AM55"/>
    <mergeCell ref="K60:V60"/>
    <mergeCell ref="K61:V61"/>
    <mergeCell ref="W60:AM60"/>
    <mergeCell ref="W61:AM61"/>
    <mergeCell ref="K52:AM52"/>
    <mergeCell ref="K57:AM59"/>
    <mergeCell ref="K46:AM46"/>
    <mergeCell ref="K47:AM47"/>
    <mergeCell ref="K48:AM48"/>
    <mergeCell ref="K49:AM49"/>
    <mergeCell ref="K50:AM50"/>
    <mergeCell ref="K51:AM51"/>
    <mergeCell ref="K56:AM56"/>
    <mergeCell ref="T28:U29"/>
    <mergeCell ref="V28:V29"/>
    <mergeCell ref="B30:E33"/>
    <mergeCell ref="P28:P29"/>
    <mergeCell ref="Q28:R29"/>
    <mergeCell ref="F32:J33"/>
    <mergeCell ref="K32:AM33"/>
    <mergeCell ref="B34:E42"/>
    <mergeCell ref="F34:J36"/>
    <mergeCell ref="K34:AM35"/>
    <mergeCell ref="K36:W36"/>
    <mergeCell ref="X36:Z36"/>
    <mergeCell ref="AA36:AD36"/>
    <mergeCell ref="AE36:AG36"/>
    <mergeCell ref="AH36:AK36"/>
    <mergeCell ref="F37:J42"/>
    <mergeCell ref="Y28:Z29"/>
    <mergeCell ref="AA28:AB29"/>
    <mergeCell ref="K37:N38"/>
    <mergeCell ref="O37:AM38"/>
    <mergeCell ref="K39:N40"/>
    <mergeCell ref="O39:AM40"/>
    <mergeCell ref="K41:N42"/>
    <mergeCell ref="O41:Y42"/>
    <mergeCell ref="Z41:AA42"/>
    <mergeCell ref="AB41:AM42"/>
    <mergeCell ref="B43:J44"/>
    <mergeCell ref="N43:P44"/>
    <mergeCell ref="Q43:R44"/>
    <mergeCell ref="S43:T44"/>
    <mergeCell ref="U43:V44"/>
    <mergeCell ref="W43:X44"/>
    <mergeCell ref="Y43:Z44"/>
    <mergeCell ref="AA43:AB44"/>
  </mergeCells>
  <phoneticPr fontId="2"/>
  <dataValidations count="2">
    <dataValidation type="list" allowBlank="1" showInputMessage="1" showErrorMessage="1" sqref="R24:Z25" xr:uid="{00000000-0002-0000-0200-000000000000}">
      <formula1>"３００，０００,４００，０００,５００，０００"</formula1>
    </dataValidation>
    <dataValidation type="list" allowBlank="1" showInputMessage="1" showErrorMessage="1" sqref="AA36" xr:uid="{67AD8CF1-4CB9-42EE-9CFE-306951833351}">
      <formula1>"大津,甲賀,東近江,湖東,湖北,高島"</formula1>
    </dataValidation>
  </dataValidations>
  <pageMargins left="0.70866141732283472" right="0.51181102362204722" top="0.39370078740157483" bottom="0.3149606299212598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O81"/>
  <sheetViews>
    <sheetView zoomScaleNormal="100" workbookViewId="0">
      <selection activeCell="V43" sqref="V43:AF43"/>
    </sheetView>
  </sheetViews>
  <sheetFormatPr defaultRowHeight="13.5"/>
  <cols>
    <col min="1" max="39" width="2.25" customWidth="1"/>
  </cols>
  <sheetData>
    <row r="1" spans="1:40">
      <c r="A1" s="37"/>
      <c r="B1" s="605" t="s">
        <v>21</v>
      </c>
      <c r="C1" s="605"/>
      <c r="D1" s="605"/>
      <c r="E1" s="605"/>
      <c r="F1" s="605"/>
      <c r="G1" s="605"/>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
    </row>
    <row r="2" spans="1:40" ht="14.25">
      <c r="A2" s="28"/>
      <c r="B2" s="24"/>
      <c r="C2" s="24"/>
      <c r="D2" s="24"/>
      <c r="E2" s="24"/>
      <c r="F2" s="24"/>
      <c r="G2" s="374" t="s">
        <v>115</v>
      </c>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5"/>
      <c r="AH2" s="35"/>
      <c r="AI2" s="35"/>
      <c r="AJ2" s="35"/>
      <c r="AK2" s="35"/>
      <c r="AL2" s="24"/>
      <c r="AM2" s="20"/>
      <c r="AN2" s="15"/>
    </row>
    <row r="3" spans="1:40">
      <c r="A3" s="28"/>
      <c r="B3" s="24"/>
      <c r="C3" s="24"/>
      <c r="D3" s="24"/>
      <c r="E3" s="24"/>
      <c r="F3" s="24"/>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21"/>
      <c r="AN3" s="6"/>
    </row>
    <row r="4" spans="1:40">
      <c r="A4" s="28"/>
      <c r="B4" s="24"/>
      <c r="C4" s="24"/>
      <c r="D4" s="24"/>
      <c r="E4" s="24"/>
      <c r="F4" s="24"/>
      <c r="G4" s="24"/>
      <c r="H4" s="24"/>
      <c r="I4" s="24"/>
      <c r="J4" s="24"/>
      <c r="K4" s="24"/>
      <c r="L4" s="24"/>
      <c r="M4" s="24"/>
      <c r="N4" s="24"/>
      <c r="O4" s="24"/>
      <c r="P4" s="24"/>
      <c r="Q4" s="24"/>
      <c r="R4" s="24"/>
      <c r="S4" s="24"/>
      <c r="T4" s="24"/>
      <c r="U4" s="24"/>
      <c r="V4" s="24"/>
      <c r="W4" s="24"/>
      <c r="X4" s="24"/>
      <c r="Y4" s="606" t="s">
        <v>480</v>
      </c>
      <c r="Z4" s="606"/>
      <c r="AA4" s="606"/>
      <c r="AB4" s="486"/>
      <c r="AC4" s="486"/>
      <c r="AD4" s="205" t="s">
        <v>57</v>
      </c>
      <c r="AE4" s="486"/>
      <c r="AF4" s="486"/>
      <c r="AG4" s="205" t="s">
        <v>58</v>
      </c>
      <c r="AH4" s="486"/>
      <c r="AI4" s="486"/>
      <c r="AJ4" s="205" t="s">
        <v>59</v>
      </c>
      <c r="AK4" s="205"/>
      <c r="AL4" s="24"/>
      <c r="AM4" s="4"/>
    </row>
    <row r="5" spans="1:40">
      <c r="A5" s="28"/>
      <c r="B5" s="374" t="s">
        <v>27</v>
      </c>
      <c r="C5" s="374"/>
      <c r="D5" s="374"/>
      <c r="E5" s="374"/>
      <c r="F5" s="374"/>
      <c r="G5" s="374"/>
      <c r="H5" s="374"/>
      <c r="I5" s="374"/>
      <c r="J5" s="374"/>
      <c r="K5" s="374"/>
      <c r="L5" s="374"/>
      <c r="M5" s="374"/>
      <c r="N5" s="374"/>
      <c r="O5" s="374"/>
      <c r="P5" s="24"/>
      <c r="Q5" s="24"/>
      <c r="R5" s="24"/>
      <c r="S5" s="24"/>
      <c r="T5" s="24"/>
      <c r="U5" s="24"/>
      <c r="V5" s="24"/>
      <c r="W5" s="24"/>
      <c r="X5" s="24"/>
      <c r="Y5" s="24"/>
      <c r="Z5" s="24" t="s">
        <v>125</v>
      </c>
      <c r="AA5" s="24"/>
      <c r="AB5" s="24"/>
      <c r="AC5" s="24"/>
      <c r="AD5" s="24"/>
      <c r="AE5" s="24"/>
      <c r="AF5" s="24"/>
      <c r="AG5" s="24"/>
      <c r="AH5" s="24"/>
      <c r="AI5" s="24"/>
      <c r="AJ5" s="24"/>
      <c r="AK5" s="24"/>
      <c r="AL5" s="24"/>
      <c r="AM5" s="4"/>
    </row>
    <row r="6" spans="1:40">
      <c r="A6" s="28"/>
      <c r="B6" s="24"/>
      <c r="C6" s="24"/>
      <c r="D6" s="24"/>
      <c r="E6" s="24"/>
      <c r="F6" s="24"/>
      <c r="G6" s="24"/>
      <c r="H6" s="24"/>
      <c r="I6" s="24"/>
      <c r="J6" s="24"/>
      <c r="K6" s="24"/>
      <c r="L6" s="24"/>
      <c r="M6" s="24"/>
      <c r="N6" s="24"/>
      <c r="O6" s="24"/>
      <c r="P6" s="24"/>
      <c r="Q6" s="24"/>
      <c r="R6" s="24"/>
      <c r="S6" s="39" t="s">
        <v>93</v>
      </c>
      <c r="T6" s="24"/>
      <c r="U6" s="24"/>
      <c r="V6" s="24"/>
      <c r="W6" s="24"/>
      <c r="X6" s="24"/>
      <c r="Y6" s="24"/>
      <c r="Z6" s="24"/>
      <c r="AA6" s="24"/>
      <c r="AB6" s="24"/>
      <c r="AC6" s="24"/>
      <c r="AD6" s="24"/>
      <c r="AE6" s="24"/>
      <c r="AF6" s="24"/>
      <c r="AG6" s="24"/>
      <c r="AH6" s="24"/>
      <c r="AI6" s="24"/>
      <c r="AJ6" s="24"/>
      <c r="AK6" s="24"/>
      <c r="AL6" s="24"/>
      <c r="AM6" s="4"/>
    </row>
    <row r="7" spans="1:40">
      <c r="A7" s="28"/>
      <c r="B7" s="24"/>
      <c r="C7" s="24"/>
      <c r="D7" s="24"/>
      <c r="E7" s="24"/>
      <c r="F7" s="24"/>
      <c r="G7" s="24"/>
      <c r="H7" s="24"/>
      <c r="I7" s="24"/>
      <c r="J7" s="24"/>
      <c r="K7" s="24"/>
      <c r="L7" s="24"/>
      <c r="M7" s="24"/>
      <c r="N7" s="24"/>
      <c r="O7" s="24"/>
      <c r="P7" s="24"/>
      <c r="Q7" s="24"/>
      <c r="R7" s="205"/>
      <c r="S7" s="205"/>
      <c r="T7" s="205" t="s">
        <v>16</v>
      </c>
      <c r="U7" s="205"/>
      <c r="V7" s="205"/>
      <c r="W7" s="205"/>
      <c r="X7" s="205"/>
      <c r="Y7" s="486"/>
      <c r="Z7" s="486"/>
      <c r="AA7" s="486"/>
      <c r="AB7" s="486"/>
      <c r="AC7" s="486"/>
      <c r="AD7" s="486"/>
      <c r="AE7" s="486"/>
      <c r="AF7" s="486"/>
      <c r="AG7" s="486"/>
      <c r="AH7" s="486"/>
      <c r="AI7" s="486"/>
      <c r="AJ7" s="205"/>
      <c r="AK7" s="205"/>
      <c r="AL7" s="205"/>
      <c r="AM7" s="4"/>
    </row>
    <row r="8" spans="1:40" ht="13.5" customHeight="1">
      <c r="A8" s="28"/>
      <c r="B8" s="24"/>
      <c r="C8" s="24"/>
      <c r="D8" s="24"/>
      <c r="E8" s="24"/>
      <c r="F8" s="24"/>
      <c r="G8" s="24"/>
      <c r="H8" s="24"/>
      <c r="I8" s="24"/>
      <c r="J8" s="24"/>
      <c r="K8" s="24"/>
      <c r="L8" s="24"/>
      <c r="M8" s="24"/>
      <c r="N8" s="24"/>
      <c r="O8" s="24"/>
      <c r="P8" s="24"/>
      <c r="Q8" s="24"/>
      <c r="R8" s="205"/>
      <c r="S8" s="205"/>
      <c r="T8" s="486" t="s">
        <v>13</v>
      </c>
      <c r="U8" s="486"/>
      <c r="V8" s="486"/>
      <c r="W8" s="486"/>
      <c r="X8" s="205"/>
      <c r="Y8" s="607">
        <f>様式第1号!K30</f>
        <v>0</v>
      </c>
      <c r="Z8" s="607"/>
      <c r="AA8" s="607"/>
      <c r="AB8" s="607"/>
      <c r="AC8" s="607"/>
      <c r="AD8" s="607"/>
      <c r="AE8" s="607"/>
      <c r="AF8" s="607"/>
      <c r="AG8" s="607"/>
      <c r="AH8" s="607"/>
      <c r="AI8" s="607"/>
      <c r="AJ8" s="607"/>
      <c r="AK8" s="607"/>
      <c r="AL8" s="607"/>
      <c r="AM8" s="4"/>
    </row>
    <row r="9" spans="1:40">
      <c r="A9" s="28"/>
      <c r="B9" s="24"/>
      <c r="C9" s="24"/>
      <c r="D9" s="24"/>
      <c r="E9" s="24"/>
      <c r="F9" s="24"/>
      <c r="G9" s="24"/>
      <c r="H9" s="24"/>
      <c r="I9" s="24"/>
      <c r="J9" s="24"/>
      <c r="K9" s="24"/>
      <c r="L9" s="24"/>
      <c r="M9" s="24"/>
      <c r="N9" s="24"/>
      <c r="O9" s="24"/>
      <c r="P9" s="24"/>
      <c r="Q9" s="24"/>
      <c r="R9" s="205"/>
      <c r="S9" s="205"/>
      <c r="T9" s="486"/>
      <c r="U9" s="486"/>
      <c r="V9" s="486"/>
      <c r="W9" s="486"/>
      <c r="X9" s="205"/>
      <c r="Y9" s="607"/>
      <c r="Z9" s="607"/>
      <c r="AA9" s="607"/>
      <c r="AB9" s="607"/>
      <c r="AC9" s="607"/>
      <c r="AD9" s="607"/>
      <c r="AE9" s="607"/>
      <c r="AF9" s="607"/>
      <c r="AG9" s="607"/>
      <c r="AH9" s="607"/>
      <c r="AI9" s="607"/>
      <c r="AJ9" s="607"/>
      <c r="AK9" s="607"/>
      <c r="AL9" s="607"/>
      <c r="AM9" s="4"/>
    </row>
    <row r="10" spans="1:40">
      <c r="A10" s="28"/>
      <c r="B10" s="24"/>
      <c r="C10" s="24"/>
      <c r="D10" s="24"/>
      <c r="E10" s="24"/>
      <c r="F10" s="24"/>
      <c r="G10" s="24"/>
      <c r="H10" s="24"/>
      <c r="I10" s="24"/>
      <c r="J10" s="24"/>
      <c r="K10" s="24"/>
      <c r="L10" s="24"/>
      <c r="M10" s="24"/>
      <c r="N10" s="24"/>
      <c r="O10" s="24"/>
      <c r="P10" s="24"/>
      <c r="Q10" s="24"/>
      <c r="R10" s="205"/>
      <c r="S10" s="205"/>
      <c r="T10" s="486" t="s">
        <v>14</v>
      </c>
      <c r="U10" s="486"/>
      <c r="V10" s="486"/>
      <c r="W10" s="486"/>
      <c r="X10" s="205"/>
      <c r="Y10" s="602">
        <f>様式第1号!K32</f>
        <v>0</v>
      </c>
      <c r="Z10" s="602"/>
      <c r="AA10" s="602"/>
      <c r="AB10" s="602"/>
      <c r="AC10" s="602"/>
      <c r="AD10" s="602"/>
      <c r="AE10" s="602"/>
      <c r="AF10" s="602"/>
      <c r="AG10" s="602"/>
      <c r="AH10" s="602"/>
      <c r="AI10" s="602"/>
      <c r="AJ10" s="602"/>
      <c r="AK10" s="602"/>
      <c r="AL10" s="205"/>
      <c r="AM10" s="17"/>
      <c r="AN10" s="16"/>
    </row>
    <row r="11" spans="1:40">
      <c r="A11" s="28"/>
      <c r="B11" s="24"/>
      <c r="C11" s="24"/>
      <c r="D11" s="24"/>
      <c r="E11" s="24"/>
      <c r="F11" s="24"/>
      <c r="G11" s="24"/>
      <c r="H11" s="24"/>
      <c r="I11" s="24"/>
      <c r="J11" s="24"/>
      <c r="K11" s="24"/>
      <c r="L11" s="24"/>
      <c r="M11" s="24"/>
      <c r="N11" s="24"/>
      <c r="O11" s="24"/>
      <c r="P11" s="24"/>
      <c r="Q11" s="24"/>
      <c r="R11" s="205"/>
      <c r="S11" s="205"/>
      <c r="T11" s="486"/>
      <c r="U11" s="486"/>
      <c r="V11" s="486"/>
      <c r="W11" s="486"/>
      <c r="X11" s="205"/>
      <c r="Y11" s="602"/>
      <c r="Z11" s="602"/>
      <c r="AA11" s="602"/>
      <c r="AB11" s="602"/>
      <c r="AC11" s="602"/>
      <c r="AD11" s="602"/>
      <c r="AE11" s="602"/>
      <c r="AF11" s="602"/>
      <c r="AG11" s="602"/>
      <c r="AH11" s="602"/>
      <c r="AI11" s="602"/>
      <c r="AJ11" s="602"/>
      <c r="AK11" s="602"/>
      <c r="AL11" s="216" t="s">
        <v>20</v>
      </c>
      <c r="AM11" s="17"/>
      <c r="AN11" s="16"/>
    </row>
    <row r="12" spans="1:40">
      <c r="A12" s="28"/>
      <c r="B12" s="24"/>
      <c r="C12" s="24"/>
      <c r="D12" s="24"/>
      <c r="E12" s="24"/>
      <c r="F12" s="24"/>
      <c r="G12" s="24"/>
      <c r="H12" s="24"/>
      <c r="I12" s="24"/>
      <c r="J12" s="24"/>
      <c r="K12" s="24"/>
      <c r="L12" s="24"/>
      <c r="M12" s="24"/>
      <c r="N12" s="24"/>
      <c r="O12" s="24"/>
      <c r="P12" s="24"/>
      <c r="Q12" s="24"/>
      <c r="R12" s="205"/>
      <c r="S12" s="205"/>
      <c r="T12" s="486" t="s">
        <v>65</v>
      </c>
      <c r="U12" s="486"/>
      <c r="V12" s="486"/>
      <c r="W12" s="486"/>
      <c r="X12" s="205"/>
      <c r="Y12" s="486"/>
      <c r="Z12" s="486"/>
      <c r="AA12" s="486"/>
      <c r="AB12" s="486"/>
      <c r="AC12" s="486"/>
      <c r="AD12" s="486"/>
      <c r="AE12" s="486"/>
      <c r="AF12" s="486"/>
      <c r="AG12" s="486"/>
      <c r="AH12" s="486"/>
      <c r="AI12" s="486"/>
      <c r="AJ12" s="486"/>
      <c r="AK12" s="486"/>
      <c r="AL12" s="205"/>
      <c r="AM12" s="17"/>
    </row>
    <row r="13" spans="1:40">
      <c r="A13" s="28"/>
      <c r="B13" s="24"/>
      <c r="C13" s="24"/>
      <c r="D13" s="24"/>
      <c r="E13" s="24"/>
      <c r="F13" s="24"/>
      <c r="G13" s="24"/>
      <c r="H13" s="24"/>
      <c r="I13" s="24"/>
      <c r="J13" s="24"/>
      <c r="K13" s="24"/>
      <c r="L13" s="24"/>
      <c r="M13" s="24"/>
      <c r="N13" s="24"/>
      <c r="O13" s="24"/>
      <c r="P13" s="24"/>
      <c r="Q13" s="24"/>
      <c r="R13" s="205"/>
      <c r="S13" s="205"/>
      <c r="T13" s="205"/>
      <c r="U13" s="205"/>
      <c r="V13" s="205"/>
      <c r="W13" s="205"/>
      <c r="X13" s="205"/>
      <c r="Y13" s="205"/>
      <c r="Z13" s="205"/>
      <c r="AA13" s="205"/>
      <c r="AB13" s="205"/>
      <c r="AC13" s="205"/>
      <c r="AD13" s="205"/>
      <c r="AE13" s="205"/>
      <c r="AF13" s="205"/>
      <c r="AG13" s="205"/>
      <c r="AH13" s="205"/>
      <c r="AI13" s="205"/>
      <c r="AJ13" s="205"/>
      <c r="AK13" s="205"/>
      <c r="AL13" s="205"/>
      <c r="AM13" s="17"/>
    </row>
    <row r="14" spans="1:40">
      <c r="A14" s="28"/>
      <c r="B14" s="24"/>
      <c r="C14" s="24"/>
      <c r="D14" s="24"/>
      <c r="E14" s="24"/>
      <c r="F14" s="24"/>
      <c r="G14" s="24"/>
      <c r="H14" s="24"/>
      <c r="I14" s="24"/>
      <c r="J14" s="24"/>
      <c r="K14" s="24"/>
      <c r="L14" s="24"/>
      <c r="M14" s="24"/>
      <c r="N14" s="24"/>
      <c r="O14" s="24"/>
      <c r="P14" s="24"/>
      <c r="Q14" s="24"/>
      <c r="R14" s="608" t="s">
        <v>15</v>
      </c>
      <c r="S14" s="608"/>
      <c r="T14" s="608"/>
      <c r="U14" s="608"/>
      <c r="V14" s="608"/>
      <c r="W14" s="608"/>
      <c r="X14" s="608"/>
      <c r="Y14" s="608"/>
      <c r="Z14" s="608"/>
      <c r="AA14" s="205"/>
      <c r="AB14" s="205"/>
      <c r="AC14" s="205"/>
      <c r="AD14" s="205"/>
      <c r="AE14" s="205"/>
      <c r="AF14" s="205"/>
      <c r="AG14" s="205"/>
      <c r="AH14" s="205"/>
      <c r="AI14" s="205"/>
      <c r="AJ14" s="205"/>
      <c r="AK14" s="205"/>
      <c r="AL14" s="205"/>
      <c r="AM14" s="17"/>
    </row>
    <row r="15" spans="1:40">
      <c r="A15" s="28"/>
      <c r="B15" s="24"/>
      <c r="C15" s="24"/>
      <c r="D15" s="24"/>
      <c r="E15" s="24"/>
      <c r="F15" s="24"/>
      <c r="G15" s="24"/>
      <c r="H15" s="24"/>
      <c r="I15" s="24"/>
      <c r="J15" s="24"/>
      <c r="K15" s="24"/>
      <c r="L15" s="24"/>
      <c r="M15" s="24"/>
      <c r="N15" s="24"/>
      <c r="O15" s="24"/>
      <c r="P15" s="24"/>
      <c r="Q15" s="24"/>
      <c r="R15" s="205"/>
      <c r="S15" s="205"/>
      <c r="T15" s="486" t="s">
        <v>16</v>
      </c>
      <c r="U15" s="486"/>
      <c r="V15" s="486"/>
      <c r="W15" s="486"/>
      <c r="X15" s="205"/>
      <c r="Y15" s="602">
        <f>様式第1号!Y9</f>
        <v>0</v>
      </c>
      <c r="Z15" s="602"/>
      <c r="AA15" s="602"/>
      <c r="AB15" s="602"/>
      <c r="AC15" s="602"/>
      <c r="AD15" s="602"/>
      <c r="AE15" s="602"/>
      <c r="AF15" s="602"/>
      <c r="AG15" s="602"/>
      <c r="AH15" s="602"/>
      <c r="AI15" s="205"/>
      <c r="AJ15" s="205"/>
      <c r="AK15" s="205"/>
      <c r="AL15" s="205"/>
      <c r="AM15" s="18"/>
    </row>
    <row r="16" spans="1:40">
      <c r="A16" s="28"/>
      <c r="B16" s="24"/>
      <c r="C16" s="24"/>
      <c r="D16" s="24"/>
      <c r="E16" s="24"/>
      <c r="F16" s="24"/>
      <c r="G16" s="24"/>
      <c r="H16" s="24"/>
      <c r="I16" s="24"/>
      <c r="J16" s="24"/>
      <c r="K16" s="24"/>
      <c r="L16" s="24"/>
      <c r="M16" s="24"/>
      <c r="N16" s="24"/>
      <c r="O16" s="24"/>
      <c r="P16" s="24"/>
      <c r="Q16" s="24"/>
      <c r="R16" s="205"/>
      <c r="S16" s="205"/>
      <c r="T16" s="595" t="s">
        <v>13</v>
      </c>
      <c r="U16" s="595"/>
      <c r="V16" s="595"/>
      <c r="W16" s="595"/>
      <c r="X16" s="217"/>
      <c r="Y16" s="603">
        <f>様式第1号!X10</f>
        <v>0</v>
      </c>
      <c r="Z16" s="603"/>
      <c r="AA16" s="603"/>
      <c r="AB16" s="603"/>
      <c r="AC16" s="603"/>
      <c r="AD16" s="603"/>
      <c r="AE16" s="603"/>
      <c r="AF16" s="603"/>
      <c r="AG16" s="603"/>
      <c r="AH16" s="603"/>
      <c r="AI16" s="603"/>
      <c r="AJ16" s="603"/>
      <c r="AK16" s="603"/>
      <c r="AL16" s="603"/>
      <c r="AM16" s="4"/>
    </row>
    <row r="17" spans="1:39">
      <c r="A17" s="28"/>
      <c r="B17" s="24"/>
      <c r="C17" s="24"/>
      <c r="D17" s="24"/>
      <c r="E17" s="24"/>
      <c r="F17" s="24"/>
      <c r="G17" s="24"/>
      <c r="H17" s="24"/>
      <c r="I17" s="24"/>
      <c r="J17" s="24"/>
      <c r="K17" s="24"/>
      <c r="L17" s="24"/>
      <c r="M17" s="24"/>
      <c r="N17" s="24"/>
      <c r="O17" s="24"/>
      <c r="P17" s="24"/>
      <c r="Q17" s="24"/>
      <c r="R17" s="205"/>
      <c r="S17" s="205"/>
      <c r="T17" s="595"/>
      <c r="U17" s="595"/>
      <c r="V17" s="595"/>
      <c r="W17" s="595"/>
      <c r="X17" s="217"/>
      <c r="Y17" s="603"/>
      <c r="Z17" s="603"/>
      <c r="AA17" s="603"/>
      <c r="AB17" s="603"/>
      <c r="AC17" s="603"/>
      <c r="AD17" s="603"/>
      <c r="AE17" s="603"/>
      <c r="AF17" s="603"/>
      <c r="AG17" s="603"/>
      <c r="AH17" s="603"/>
      <c r="AI17" s="603"/>
      <c r="AJ17" s="603"/>
      <c r="AK17" s="603"/>
      <c r="AL17" s="603"/>
      <c r="AM17" s="4"/>
    </row>
    <row r="18" spans="1:39">
      <c r="A18" s="28"/>
      <c r="B18" s="24"/>
      <c r="C18" s="24"/>
      <c r="D18" s="24"/>
      <c r="E18" s="24"/>
      <c r="F18" s="24"/>
      <c r="G18" s="24"/>
      <c r="H18" s="24"/>
      <c r="I18" s="24"/>
      <c r="J18" s="24"/>
      <c r="K18" s="24"/>
      <c r="L18" s="24"/>
      <c r="M18" s="24"/>
      <c r="N18" s="24"/>
      <c r="O18" s="24"/>
      <c r="P18" s="24"/>
      <c r="Q18" s="24"/>
      <c r="R18" s="205"/>
      <c r="S18" s="205"/>
      <c r="T18" s="595" t="s">
        <v>60</v>
      </c>
      <c r="U18" s="595"/>
      <c r="V18" s="595"/>
      <c r="W18" s="595"/>
      <c r="X18" s="205"/>
      <c r="Y18" s="604">
        <f>様式第1号!X12</f>
        <v>0</v>
      </c>
      <c r="Z18" s="604"/>
      <c r="AA18" s="604"/>
      <c r="AB18" s="604"/>
      <c r="AC18" s="604"/>
      <c r="AD18" s="604"/>
      <c r="AE18" s="604"/>
      <c r="AF18" s="604"/>
      <c r="AG18" s="604"/>
      <c r="AH18" s="604"/>
      <c r="AI18" s="604"/>
      <c r="AJ18" s="604"/>
      <c r="AK18" s="604"/>
      <c r="AL18" s="217"/>
      <c r="AM18" s="4"/>
    </row>
    <row r="19" spans="1:39">
      <c r="A19" s="28"/>
      <c r="B19" s="24"/>
      <c r="C19" s="24"/>
      <c r="D19" s="24"/>
      <c r="E19" s="24"/>
      <c r="F19" s="24"/>
      <c r="G19" s="24"/>
      <c r="H19" s="24"/>
      <c r="I19" s="24"/>
      <c r="J19" s="24"/>
      <c r="K19" s="24"/>
      <c r="L19" s="24"/>
      <c r="M19" s="24"/>
      <c r="N19" s="24"/>
      <c r="O19" s="24"/>
      <c r="P19" s="24"/>
      <c r="Q19" s="24"/>
      <c r="R19" s="205"/>
      <c r="S19" s="205"/>
      <c r="T19" s="217"/>
      <c r="U19" s="217"/>
      <c r="V19" s="217"/>
      <c r="W19" s="217"/>
      <c r="X19" s="205"/>
      <c r="Y19" s="604"/>
      <c r="Z19" s="604"/>
      <c r="AA19" s="604"/>
      <c r="AB19" s="604"/>
      <c r="AC19" s="604"/>
      <c r="AD19" s="604"/>
      <c r="AE19" s="604"/>
      <c r="AF19" s="604"/>
      <c r="AG19" s="604"/>
      <c r="AH19" s="604"/>
      <c r="AI19" s="604"/>
      <c r="AJ19" s="604"/>
      <c r="AK19" s="604"/>
      <c r="AL19" s="217"/>
      <c r="AM19" s="4"/>
    </row>
    <row r="20" spans="1:39">
      <c r="A20" s="28"/>
      <c r="B20" s="24"/>
      <c r="C20" s="24"/>
      <c r="D20" s="24"/>
      <c r="E20" s="24"/>
      <c r="F20" s="24"/>
      <c r="G20" s="24"/>
      <c r="H20" s="24"/>
      <c r="I20" s="24"/>
      <c r="J20" s="24"/>
      <c r="K20" s="24"/>
      <c r="L20" s="24"/>
      <c r="M20" s="24"/>
      <c r="N20" s="24"/>
      <c r="O20" s="24"/>
      <c r="P20" s="24"/>
      <c r="Q20" s="24"/>
      <c r="R20" s="205"/>
      <c r="S20" s="205"/>
      <c r="T20" s="595" t="s">
        <v>62</v>
      </c>
      <c r="U20" s="595"/>
      <c r="V20" s="595"/>
      <c r="W20" s="595"/>
      <c r="X20" s="217"/>
      <c r="Y20" s="596">
        <f>様式第1号!Y14</f>
        <v>0</v>
      </c>
      <c r="Z20" s="596"/>
      <c r="AA20" s="596"/>
      <c r="AB20" s="596"/>
      <c r="AC20" s="596"/>
      <c r="AD20" s="596"/>
      <c r="AE20" s="596"/>
      <c r="AF20" s="596"/>
      <c r="AG20" s="596"/>
      <c r="AH20" s="596"/>
      <c r="AI20" s="596"/>
      <c r="AJ20" s="596"/>
      <c r="AK20" s="596"/>
      <c r="AL20" s="219" t="s">
        <v>20</v>
      </c>
      <c r="AM20" s="4"/>
    </row>
    <row r="21" spans="1:39">
      <c r="A21" s="28"/>
      <c r="B21" s="24"/>
      <c r="C21" s="24"/>
      <c r="D21" s="24"/>
      <c r="E21" s="24"/>
      <c r="F21" s="24"/>
      <c r="G21" s="24"/>
      <c r="H21" s="24"/>
      <c r="I21" s="24"/>
      <c r="J21" s="24"/>
      <c r="K21" s="24"/>
      <c r="L21" s="24"/>
      <c r="M21" s="24"/>
      <c r="N21" s="24"/>
      <c r="O21" s="24"/>
      <c r="P21" s="24"/>
      <c r="Q21" s="24"/>
      <c r="R21" s="205"/>
      <c r="S21" s="205"/>
      <c r="T21" s="205"/>
      <c r="U21" s="214"/>
      <c r="V21" s="205"/>
      <c r="W21" s="217"/>
      <c r="X21" s="217"/>
      <c r="Y21" s="596"/>
      <c r="Z21" s="596"/>
      <c r="AA21" s="596"/>
      <c r="AB21" s="596"/>
      <c r="AC21" s="596"/>
      <c r="AD21" s="596"/>
      <c r="AE21" s="596"/>
      <c r="AF21" s="596"/>
      <c r="AG21" s="596"/>
      <c r="AH21" s="596"/>
      <c r="AI21" s="596"/>
      <c r="AJ21" s="596"/>
      <c r="AK21" s="596"/>
      <c r="AL21" s="217"/>
      <c r="AM21" s="4"/>
    </row>
    <row r="22" spans="1:39">
      <c r="A22" s="28"/>
      <c r="B22" s="24"/>
      <c r="C22" s="24"/>
      <c r="D22" s="24"/>
      <c r="E22" s="24"/>
      <c r="F22" s="24"/>
      <c r="G22" s="24"/>
      <c r="H22" s="24"/>
      <c r="I22" s="24"/>
      <c r="J22" s="24"/>
      <c r="K22" s="24"/>
      <c r="L22" s="24"/>
      <c r="M22" s="24"/>
      <c r="N22" s="24"/>
      <c r="O22" s="24"/>
      <c r="P22" s="24"/>
      <c r="Q22" s="24"/>
      <c r="R22" s="24"/>
      <c r="S22" s="24"/>
      <c r="T22" s="374" t="s">
        <v>65</v>
      </c>
      <c r="U22" s="374"/>
      <c r="V22" s="374"/>
      <c r="W22" s="374"/>
      <c r="X22" s="24"/>
      <c r="Y22" s="597">
        <f>様式第1号!Y16</f>
        <v>0</v>
      </c>
      <c r="Z22" s="597"/>
      <c r="AA22" s="597"/>
      <c r="AB22" s="597"/>
      <c r="AC22" s="597"/>
      <c r="AD22" s="597"/>
      <c r="AE22" s="597"/>
      <c r="AF22" s="597"/>
      <c r="AG22" s="597"/>
      <c r="AH22" s="597"/>
      <c r="AI22" s="597"/>
      <c r="AJ22" s="597"/>
      <c r="AK22" s="597"/>
      <c r="AL22" s="40"/>
      <c r="AM22" s="4"/>
    </row>
    <row r="23" spans="1:39">
      <c r="A23" s="28"/>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4"/>
    </row>
    <row r="24" spans="1:39">
      <c r="A24" s="28"/>
      <c r="B24" s="24"/>
      <c r="C24" s="24"/>
      <c r="D24" s="24"/>
      <c r="E24" s="39" t="s">
        <v>601</v>
      </c>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4"/>
    </row>
    <row r="25" spans="1:39" ht="7.5" customHeight="1">
      <c r="A25" s="28"/>
      <c r="B25" s="24"/>
      <c r="C25" s="24"/>
      <c r="D25" s="24"/>
      <c r="E25" s="39"/>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4"/>
    </row>
    <row r="26" spans="1:39">
      <c r="A26" s="599" t="s">
        <v>22</v>
      </c>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c r="AB26" s="372"/>
      <c r="AC26" s="372"/>
      <c r="AD26" s="372"/>
      <c r="AE26" s="372"/>
      <c r="AF26" s="372"/>
      <c r="AG26" s="372"/>
      <c r="AH26" s="372"/>
      <c r="AI26" s="372"/>
      <c r="AJ26" s="372"/>
      <c r="AK26" s="372"/>
      <c r="AL26" s="372"/>
      <c r="AM26" s="600"/>
    </row>
    <row r="27" spans="1:39">
      <c r="A27" s="601"/>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c r="AB27" s="372"/>
      <c r="AC27" s="372"/>
      <c r="AD27" s="372"/>
      <c r="AE27" s="372"/>
      <c r="AF27" s="372"/>
      <c r="AG27" s="372"/>
      <c r="AH27" s="372"/>
      <c r="AI27" s="372"/>
      <c r="AJ27" s="372"/>
      <c r="AK27" s="372"/>
      <c r="AL27" s="372"/>
      <c r="AM27" s="600"/>
    </row>
    <row r="28" spans="1:39">
      <c r="A28" s="601"/>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2"/>
      <c r="AM28" s="600"/>
    </row>
    <row r="29" spans="1:39" ht="7.5" customHeight="1">
      <c r="A29" s="202"/>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203"/>
    </row>
    <row r="30" spans="1:39">
      <c r="A30" s="41" t="s">
        <v>23</v>
      </c>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4"/>
    </row>
    <row r="31" spans="1:39" ht="13.5" customHeight="1">
      <c r="A31" s="28"/>
      <c r="B31" s="598" t="s">
        <v>565</v>
      </c>
      <c r="C31" s="598"/>
      <c r="D31" s="598"/>
      <c r="E31" s="598"/>
      <c r="F31" s="598"/>
      <c r="G31" s="598"/>
      <c r="H31" s="598"/>
      <c r="I31" s="598"/>
      <c r="J31" s="598"/>
      <c r="K31" s="598"/>
      <c r="L31" s="598"/>
      <c r="M31" s="598"/>
      <c r="N31" s="598"/>
      <c r="O31" s="598"/>
      <c r="P31" s="598"/>
      <c r="Q31" s="598"/>
      <c r="R31" s="598"/>
      <c r="S31" s="598"/>
      <c r="T31" s="598"/>
      <c r="U31" s="598"/>
      <c r="V31" s="598"/>
      <c r="W31" s="598"/>
      <c r="X31" s="598"/>
      <c r="Y31" s="598"/>
      <c r="Z31" s="598"/>
      <c r="AA31" s="598"/>
      <c r="AB31" s="598"/>
      <c r="AC31" s="598"/>
      <c r="AD31" s="598"/>
      <c r="AE31" s="598"/>
      <c r="AF31" s="598"/>
      <c r="AG31" s="598"/>
      <c r="AH31" s="598"/>
      <c r="AI31" s="598"/>
      <c r="AJ31" s="598"/>
      <c r="AK31" s="598"/>
      <c r="AL31" s="598"/>
      <c r="AM31" s="4"/>
    </row>
    <row r="32" spans="1:39">
      <c r="A32" s="28"/>
      <c r="B32" s="598"/>
      <c r="C32" s="598"/>
      <c r="D32" s="598"/>
      <c r="E32" s="598"/>
      <c r="F32" s="598"/>
      <c r="G32" s="598"/>
      <c r="H32" s="598"/>
      <c r="I32" s="598"/>
      <c r="J32" s="598"/>
      <c r="K32" s="598"/>
      <c r="L32" s="598"/>
      <c r="M32" s="598"/>
      <c r="N32" s="598"/>
      <c r="O32" s="598"/>
      <c r="P32" s="598"/>
      <c r="Q32" s="598"/>
      <c r="R32" s="598"/>
      <c r="S32" s="598"/>
      <c r="T32" s="598"/>
      <c r="U32" s="598"/>
      <c r="V32" s="598"/>
      <c r="W32" s="598"/>
      <c r="X32" s="598"/>
      <c r="Y32" s="598"/>
      <c r="Z32" s="598"/>
      <c r="AA32" s="598"/>
      <c r="AB32" s="598"/>
      <c r="AC32" s="598"/>
      <c r="AD32" s="598"/>
      <c r="AE32" s="598"/>
      <c r="AF32" s="598"/>
      <c r="AG32" s="598"/>
      <c r="AH32" s="598"/>
      <c r="AI32" s="598"/>
      <c r="AJ32" s="598"/>
      <c r="AK32" s="598"/>
      <c r="AL32" s="598"/>
      <c r="AM32" s="4"/>
    </row>
    <row r="33" spans="1:40" ht="8.25" customHeight="1" thickBot="1">
      <c r="A33" s="28"/>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4"/>
    </row>
    <row r="34" spans="1:40" ht="15" thickBot="1">
      <c r="A34" s="28"/>
      <c r="B34" s="205" t="s">
        <v>24</v>
      </c>
      <c r="C34" s="205"/>
      <c r="D34" s="205"/>
      <c r="E34" s="205"/>
      <c r="F34" s="491" t="s">
        <v>94</v>
      </c>
      <c r="G34" s="491"/>
      <c r="H34" s="491"/>
      <c r="I34" s="491"/>
      <c r="J34" s="491"/>
      <c r="K34" s="491"/>
      <c r="L34" s="491"/>
      <c r="M34" s="491"/>
      <c r="N34" s="491"/>
      <c r="O34" s="205"/>
      <c r="P34" s="592">
        <f>'様式3号-2'!B55</f>
        <v>0</v>
      </c>
      <c r="Q34" s="593"/>
      <c r="R34" s="593"/>
      <c r="S34" s="594"/>
      <c r="T34" s="220" t="s">
        <v>572</v>
      </c>
      <c r="U34" s="221"/>
      <c r="V34" s="491" t="s">
        <v>95</v>
      </c>
      <c r="W34" s="491"/>
      <c r="X34" s="491"/>
      <c r="Y34" s="491"/>
      <c r="Z34" s="491"/>
      <c r="AA34" s="592">
        <f>'様式3号-2'!D55</f>
        <v>0</v>
      </c>
      <c r="AB34" s="593"/>
      <c r="AC34" s="593"/>
      <c r="AD34" s="594"/>
      <c r="AE34" s="220" t="s">
        <v>572</v>
      </c>
      <c r="AF34" s="221"/>
      <c r="AG34" s="491" t="s">
        <v>113</v>
      </c>
      <c r="AH34" s="491"/>
      <c r="AI34" s="586" t="e">
        <f>AA34/P34*100</f>
        <v>#DIV/0!</v>
      </c>
      <c r="AJ34" s="587"/>
      <c r="AK34" s="587"/>
      <c r="AL34" s="588"/>
      <c r="AM34" s="81" t="s">
        <v>114</v>
      </c>
    </row>
    <row r="35" spans="1:40">
      <c r="A35" s="28"/>
      <c r="B35" s="205"/>
      <c r="C35" s="205"/>
      <c r="D35" s="205"/>
      <c r="E35" s="205"/>
      <c r="F35" s="205"/>
      <c r="G35" s="205"/>
      <c r="H35" s="205"/>
      <c r="I35" s="205"/>
      <c r="J35" s="216" t="s">
        <v>505</v>
      </c>
      <c r="K35" s="205"/>
      <c r="L35" s="205"/>
      <c r="M35" s="205"/>
      <c r="N35" s="205"/>
      <c r="O35" s="205"/>
      <c r="P35" s="205"/>
      <c r="Q35" s="222"/>
      <c r="R35" s="222"/>
      <c r="S35" s="205"/>
      <c r="T35" s="205"/>
      <c r="U35" s="205"/>
      <c r="V35" s="222"/>
      <c r="W35" s="205"/>
      <c r="X35" s="205"/>
      <c r="Y35" s="205"/>
      <c r="Z35" s="205"/>
      <c r="AA35" s="205"/>
      <c r="AB35" s="205"/>
      <c r="AC35" s="205"/>
      <c r="AD35" s="205"/>
      <c r="AE35" s="205"/>
      <c r="AF35" s="205"/>
      <c r="AG35" s="205"/>
      <c r="AH35" s="205"/>
      <c r="AI35" s="205"/>
      <c r="AJ35" s="205"/>
      <c r="AK35" s="205"/>
      <c r="AL35" s="205"/>
      <c r="AM35" s="4"/>
    </row>
    <row r="36" spans="1:40" ht="6" customHeight="1">
      <c r="A36" s="28"/>
      <c r="B36" s="205"/>
      <c r="C36" s="205"/>
      <c r="D36" s="205"/>
      <c r="E36" s="205"/>
      <c r="F36" s="205"/>
      <c r="G36" s="205"/>
      <c r="H36" s="205"/>
      <c r="I36" s="205"/>
      <c r="J36" s="216"/>
      <c r="K36" s="205"/>
      <c r="L36" s="205"/>
      <c r="M36" s="205"/>
      <c r="N36" s="205"/>
      <c r="O36" s="205"/>
      <c r="P36" s="205"/>
      <c r="Q36" s="222"/>
      <c r="R36" s="222"/>
      <c r="S36" s="205"/>
      <c r="T36" s="205"/>
      <c r="U36" s="205"/>
      <c r="V36" s="222"/>
      <c r="W36" s="205"/>
      <c r="X36" s="205"/>
      <c r="Y36" s="205"/>
      <c r="Z36" s="205"/>
      <c r="AA36" s="205"/>
      <c r="AB36" s="205"/>
      <c r="AC36" s="205"/>
      <c r="AD36" s="205"/>
      <c r="AE36" s="205"/>
      <c r="AF36" s="205"/>
      <c r="AG36" s="205"/>
      <c r="AH36" s="205"/>
      <c r="AI36" s="205"/>
      <c r="AJ36" s="205"/>
      <c r="AK36" s="205"/>
      <c r="AL36" s="205"/>
      <c r="AM36" s="4"/>
    </row>
    <row r="37" spans="1:40">
      <c r="A37" s="41" t="s">
        <v>234</v>
      </c>
      <c r="B37" s="223"/>
      <c r="C37" s="223"/>
      <c r="D37" s="223"/>
      <c r="E37" s="223"/>
      <c r="F37" s="223"/>
      <c r="G37" s="223"/>
      <c r="H37" s="223"/>
      <c r="I37" s="223"/>
      <c r="J37" s="223"/>
      <c r="K37" s="223"/>
      <c r="L37" s="205"/>
      <c r="M37" s="205"/>
      <c r="N37" s="205"/>
      <c r="O37" s="205"/>
      <c r="P37" s="205"/>
      <c r="Q37" s="205"/>
      <c r="R37" s="205"/>
      <c r="S37" s="205"/>
      <c r="T37" s="205"/>
      <c r="U37" s="205"/>
      <c r="V37" s="205"/>
      <c r="W37" s="205"/>
      <c r="X37" s="205"/>
      <c r="Y37" s="205"/>
      <c r="Z37" s="205"/>
      <c r="AA37" s="205"/>
      <c r="AB37" s="205"/>
      <c r="AC37" s="205"/>
      <c r="AD37" s="205"/>
      <c r="AE37" s="205"/>
      <c r="AF37" s="205"/>
      <c r="AG37" s="205"/>
      <c r="AH37" s="205"/>
      <c r="AI37" s="205"/>
      <c r="AJ37" s="205"/>
      <c r="AK37" s="205"/>
      <c r="AL37" s="205"/>
      <c r="AM37" s="4"/>
    </row>
    <row r="38" spans="1:40">
      <c r="A38" s="28"/>
      <c r="B38" s="205"/>
      <c r="C38" s="205"/>
      <c r="D38" s="205"/>
      <c r="E38" s="205"/>
      <c r="F38" s="222"/>
      <c r="G38" s="222"/>
      <c r="H38" s="582" t="s">
        <v>224</v>
      </c>
      <c r="I38" s="589"/>
      <c r="J38" s="582" t="s">
        <v>96</v>
      </c>
      <c r="K38" s="590"/>
      <c r="L38" s="590"/>
      <c r="M38" s="590"/>
      <c r="N38" s="590"/>
      <c r="O38" s="590"/>
      <c r="P38" s="590"/>
      <c r="Q38" s="590"/>
      <c r="R38" s="590"/>
      <c r="S38" s="590"/>
      <c r="T38" s="590"/>
      <c r="U38" s="590"/>
      <c r="V38" s="590"/>
      <c r="W38" s="589"/>
      <c r="X38" s="590" t="s">
        <v>97</v>
      </c>
      <c r="Y38" s="590"/>
      <c r="Z38" s="590"/>
      <c r="AA38" s="590"/>
      <c r="AB38" s="589"/>
      <c r="AC38" s="204"/>
      <c r="AD38" s="204"/>
      <c r="AE38" s="204"/>
      <c r="AF38" s="204"/>
      <c r="AG38" s="204"/>
      <c r="AH38" s="204"/>
      <c r="AI38" s="204"/>
      <c r="AJ38" s="204"/>
      <c r="AK38" s="204"/>
      <c r="AL38" s="204"/>
      <c r="AM38" s="20"/>
      <c r="AN38" s="15"/>
    </row>
    <row r="39" spans="1:40" ht="14.25">
      <c r="A39" s="28"/>
      <c r="B39" s="205"/>
      <c r="C39" s="205"/>
      <c r="D39" s="205"/>
      <c r="E39" s="205"/>
      <c r="F39" s="222"/>
      <c r="G39" s="221"/>
      <c r="H39" s="585"/>
      <c r="I39" s="591"/>
      <c r="J39" s="224"/>
      <c r="K39" s="590" t="s">
        <v>573</v>
      </c>
      <c r="L39" s="590"/>
      <c r="M39" s="590"/>
      <c r="N39" s="590"/>
      <c r="O39" s="590"/>
      <c r="P39" s="590"/>
      <c r="Q39" s="590"/>
      <c r="R39" s="590"/>
      <c r="S39" s="590"/>
      <c r="T39" s="590"/>
      <c r="U39" s="590"/>
      <c r="V39" s="225"/>
      <c r="W39" s="226"/>
      <c r="X39" s="590" t="s">
        <v>98</v>
      </c>
      <c r="Y39" s="590"/>
      <c r="Z39" s="590"/>
      <c r="AA39" s="590"/>
      <c r="AB39" s="589"/>
      <c r="AC39" s="205"/>
      <c r="AD39" s="205"/>
      <c r="AE39" s="205"/>
      <c r="AF39" s="205"/>
      <c r="AG39" s="205"/>
      <c r="AH39" s="205"/>
      <c r="AI39" s="205"/>
      <c r="AJ39" s="205"/>
      <c r="AK39" s="205"/>
      <c r="AL39" s="205"/>
      <c r="AM39" s="4"/>
    </row>
    <row r="40" spans="1:40" ht="14.25">
      <c r="A40" s="28"/>
      <c r="B40" s="205"/>
      <c r="C40" s="205"/>
      <c r="D40" s="205"/>
      <c r="E40" s="205"/>
      <c r="F40" s="222"/>
      <c r="G40" s="221"/>
      <c r="H40" s="578"/>
      <c r="I40" s="579"/>
      <c r="J40" s="227"/>
      <c r="K40" s="580" t="s">
        <v>574</v>
      </c>
      <c r="L40" s="580"/>
      <c r="M40" s="580"/>
      <c r="N40" s="580"/>
      <c r="O40" s="580"/>
      <c r="P40" s="580"/>
      <c r="Q40" s="580"/>
      <c r="R40" s="580"/>
      <c r="S40" s="580"/>
      <c r="T40" s="580"/>
      <c r="U40" s="580"/>
      <c r="V40" s="229"/>
      <c r="W40" s="230"/>
      <c r="X40" s="580" t="s">
        <v>99</v>
      </c>
      <c r="Y40" s="580"/>
      <c r="Z40" s="580"/>
      <c r="AA40" s="580"/>
      <c r="AB40" s="581"/>
      <c r="AC40" s="205"/>
      <c r="AD40" s="205"/>
      <c r="AE40" s="205"/>
      <c r="AF40" s="205"/>
      <c r="AG40" s="205"/>
      <c r="AH40" s="205"/>
      <c r="AI40" s="205"/>
      <c r="AJ40" s="205"/>
      <c r="AK40" s="205"/>
      <c r="AL40" s="205"/>
      <c r="AM40" s="4"/>
    </row>
    <row r="41" spans="1:40" ht="14.25">
      <c r="A41" s="28"/>
      <c r="B41" s="205"/>
      <c r="C41" s="205"/>
      <c r="D41" s="205"/>
      <c r="E41" s="205"/>
      <c r="F41" s="222"/>
      <c r="G41" s="221"/>
      <c r="H41" s="585"/>
      <c r="I41" s="584"/>
      <c r="J41" s="582" t="s">
        <v>575</v>
      </c>
      <c r="K41" s="583"/>
      <c r="L41" s="583"/>
      <c r="M41" s="583"/>
      <c r="N41" s="583"/>
      <c r="O41" s="583"/>
      <c r="P41" s="583"/>
      <c r="Q41" s="583"/>
      <c r="R41" s="583"/>
      <c r="S41" s="583"/>
      <c r="T41" s="583"/>
      <c r="U41" s="583"/>
      <c r="V41" s="583"/>
      <c r="W41" s="584"/>
      <c r="X41" s="582" t="s">
        <v>481</v>
      </c>
      <c r="Y41" s="583"/>
      <c r="Z41" s="583"/>
      <c r="AA41" s="583"/>
      <c r="AB41" s="584"/>
      <c r="AC41" s="205"/>
      <c r="AD41" s="205"/>
      <c r="AE41" s="205"/>
      <c r="AF41" s="205"/>
      <c r="AG41" s="205"/>
      <c r="AH41" s="205"/>
      <c r="AI41" s="205"/>
      <c r="AJ41" s="205"/>
      <c r="AK41" s="205"/>
      <c r="AL41" s="205"/>
      <c r="AM41" s="4"/>
    </row>
    <row r="42" spans="1:40" ht="7.5" customHeight="1">
      <c r="A42" s="28"/>
      <c r="B42" s="205"/>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4"/>
    </row>
    <row r="43" spans="1:40">
      <c r="A43" s="41" t="s">
        <v>25</v>
      </c>
      <c r="B43" s="205"/>
      <c r="C43" s="205"/>
      <c r="D43" s="205"/>
      <c r="E43" s="205"/>
      <c r="F43" s="205"/>
      <c r="G43" s="205"/>
      <c r="H43" s="205"/>
      <c r="I43" s="205"/>
      <c r="J43" s="205"/>
      <c r="K43" s="205" t="s">
        <v>100</v>
      </c>
      <c r="L43" s="205"/>
      <c r="M43" s="205"/>
      <c r="N43" s="205"/>
      <c r="O43" s="205"/>
      <c r="P43" s="205"/>
      <c r="Q43" s="205"/>
      <c r="R43" s="205"/>
      <c r="S43" s="486" t="s">
        <v>124</v>
      </c>
      <c r="T43" s="486"/>
      <c r="U43" s="486"/>
      <c r="V43" s="575">
        <f>Y18</f>
        <v>0</v>
      </c>
      <c r="W43" s="576"/>
      <c r="X43" s="576"/>
      <c r="Y43" s="576"/>
      <c r="Z43" s="576"/>
      <c r="AA43" s="576"/>
      <c r="AB43" s="576"/>
      <c r="AC43" s="576"/>
      <c r="AD43" s="576"/>
      <c r="AE43" s="576"/>
      <c r="AF43" s="577"/>
      <c r="AG43" s="205"/>
      <c r="AH43" s="205"/>
      <c r="AI43" s="205"/>
      <c r="AJ43" s="205"/>
      <c r="AK43" s="205"/>
      <c r="AL43" s="205"/>
      <c r="AM43" s="4"/>
    </row>
    <row r="44" spans="1:40">
      <c r="A44" s="28"/>
      <c r="B44" s="205"/>
      <c r="C44" s="205"/>
      <c r="D44" s="205"/>
      <c r="E44" s="205"/>
      <c r="F44" s="205"/>
      <c r="G44" s="205"/>
      <c r="H44" s="205"/>
      <c r="I44" s="205"/>
      <c r="J44" s="205"/>
      <c r="K44" s="205"/>
      <c r="L44" s="205"/>
      <c r="M44" s="205"/>
      <c r="N44" s="205"/>
      <c r="O44" s="205"/>
      <c r="P44" s="205"/>
      <c r="Q44" s="205"/>
      <c r="R44" s="205"/>
      <c r="S44" s="486" t="s">
        <v>62</v>
      </c>
      <c r="T44" s="486"/>
      <c r="U44" s="486"/>
      <c r="V44" s="575">
        <f>Y20</f>
        <v>0</v>
      </c>
      <c r="W44" s="576"/>
      <c r="X44" s="576"/>
      <c r="Y44" s="576"/>
      <c r="Z44" s="576"/>
      <c r="AA44" s="576"/>
      <c r="AB44" s="576"/>
      <c r="AC44" s="576"/>
      <c r="AD44" s="576"/>
      <c r="AE44" s="576"/>
      <c r="AF44" s="577"/>
      <c r="AG44" s="205"/>
      <c r="AH44" s="205"/>
      <c r="AI44" s="205"/>
      <c r="AJ44" s="205"/>
      <c r="AK44" s="205"/>
      <c r="AL44" s="205"/>
      <c r="AM44" s="4"/>
    </row>
    <row r="45" spans="1:40" ht="8.25" customHeight="1">
      <c r="A45" s="28"/>
      <c r="B45" s="205"/>
      <c r="C45" s="205"/>
      <c r="D45" s="205"/>
      <c r="E45" s="205"/>
      <c r="F45" s="205"/>
      <c r="G45" s="205"/>
      <c r="H45" s="205"/>
      <c r="I45" s="205"/>
      <c r="J45" s="205"/>
      <c r="K45" s="205"/>
      <c r="L45" s="205"/>
      <c r="M45" s="205"/>
      <c r="N45" s="205"/>
      <c r="O45" s="205"/>
      <c r="P45" s="205"/>
      <c r="Q45" s="205"/>
      <c r="R45" s="205"/>
      <c r="S45" s="214"/>
      <c r="T45" s="214"/>
      <c r="U45" s="214"/>
      <c r="V45" s="204"/>
      <c r="W45" s="204"/>
      <c r="X45" s="204"/>
      <c r="Y45" s="204"/>
      <c r="Z45" s="204"/>
      <c r="AA45" s="204"/>
      <c r="AB45" s="204"/>
      <c r="AC45" s="204"/>
      <c r="AD45" s="204"/>
      <c r="AE45" s="204"/>
      <c r="AF45" s="204"/>
      <c r="AG45" s="205"/>
      <c r="AH45" s="205"/>
      <c r="AI45" s="205"/>
      <c r="AJ45" s="205"/>
      <c r="AK45" s="205"/>
      <c r="AL45" s="205"/>
      <c r="AM45" s="4"/>
    </row>
    <row r="46" spans="1:40">
      <c r="A46" s="41" t="s">
        <v>26</v>
      </c>
      <c r="B46" s="205"/>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4"/>
    </row>
    <row r="47" spans="1:40">
      <c r="A47" s="3"/>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4"/>
    </row>
    <row r="48" spans="1:40">
      <c r="A48" s="3"/>
      <c r="B48" s="222"/>
      <c r="C48" s="222"/>
      <c r="D48" s="222"/>
      <c r="E48" s="222"/>
      <c r="F48" s="231"/>
      <c r="G48" s="231"/>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1"/>
      <c r="AN48" s="6"/>
    </row>
    <row r="49" spans="1:41">
      <c r="A49" s="3"/>
      <c r="B49" s="222"/>
      <c r="C49" s="222"/>
      <c r="D49" s="222"/>
      <c r="E49" s="222"/>
      <c r="F49" s="231"/>
      <c r="G49" s="231"/>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1"/>
      <c r="AN49" s="6"/>
    </row>
    <row r="50" spans="1:41">
      <c r="A50" s="3"/>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4"/>
    </row>
    <row r="51" spans="1:41">
      <c r="A51" s="3"/>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4"/>
    </row>
    <row r="52" spans="1:41">
      <c r="A52" s="3"/>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4"/>
    </row>
    <row r="53" spans="1:41">
      <c r="A53" s="3"/>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4"/>
    </row>
    <row r="54" spans="1:41">
      <c r="A54" s="3"/>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4"/>
    </row>
    <row r="55" spans="1:41">
      <c r="A55" s="3"/>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4"/>
    </row>
    <row r="56" spans="1:41" ht="12" customHeight="1">
      <c r="A56" s="3"/>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4"/>
    </row>
    <row r="57" spans="1:41">
      <c r="A57" s="41" t="s">
        <v>566</v>
      </c>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4"/>
    </row>
    <row r="58" spans="1:41">
      <c r="A58" s="3"/>
      <c r="B58" s="222"/>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4"/>
    </row>
    <row r="59" spans="1:41">
      <c r="A59" s="3"/>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4"/>
    </row>
    <row r="60" spans="1:41">
      <c r="A60" s="3"/>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4"/>
    </row>
    <row r="61" spans="1:41">
      <c r="A61" s="3"/>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4"/>
    </row>
    <row r="62" spans="1:41">
      <c r="A62" s="3"/>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4"/>
    </row>
    <row r="63" spans="1:41">
      <c r="A63" s="3"/>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4"/>
    </row>
    <row r="64" spans="1:41">
      <c r="A64" s="3"/>
      <c r="B64" s="222"/>
      <c r="C64" s="222"/>
      <c r="D64" s="222"/>
      <c r="E64" s="22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2"/>
      <c r="AN64" s="5"/>
      <c r="AO64" s="5"/>
    </row>
    <row r="65" spans="1:41">
      <c r="A65" s="3"/>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21"/>
      <c r="AN65" s="6"/>
      <c r="AO65" s="6"/>
    </row>
    <row r="66" spans="1:41">
      <c r="A66" s="19"/>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3"/>
    </row>
    <row r="67" spans="1:41">
      <c r="E67" s="61">
        <v>300000</v>
      </c>
    </row>
    <row r="68" spans="1:41">
      <c r="F68" s="66"/>
      <c r="G68" s="68"/>
      <c r="J68" s="67"/>
      <c r="N68" s="67"/>
      <c r="T68" s="67"/>
    </row>
    <row r="69" spans="1:41">
      <c r="F69" s="66"/>
      <c r="G69" s="68"/>
      <c r="J69" s="67"/>
      <c r="N69" s="67"/>
      <c r="T69" s="67"/>
    </row>
    <row r="70" spans="1:41">
      <c r="F70" s="66"/>
      <c r="G70" s="68"/>
      <c r="J70" s="67"/>
      <c r="N70" s="67"/>
      <c r="T70" s="67"/>
    </row>
    <row r="71" spans="1:41">
      <c r="F71" s="66"/>
      <c r="G71" s="68"/>
      <c r="J71" s="67"/>
      <c r="N71" s="67"/>
      <c r="T71" s="67"/>
    </row>
    <row r="72" spans="1:41">
      <c r="F72" s="66"/>
      <c r="G72" s="68"/>
      <c r="J72" s="67"/>
      <c r="N72" s="67"/>
      <c r="T72" s="67"/>
    </row>
    <row r="73" spans="1:41">
      <c r="G73" s="68"/>
      <c r="J73" s="67"/>
      <c r="N73" s="67"/>
      <c r="T73" s="67"/>
    </row>
    <row r="74" spans="1:41">
      <c r="F74" s="66"/>
      <c r="J74" s="67"/>
      <c r="N74" s="67"/>
      <c r="T74" s="67"/>
    </row>
    <row r="75" spans="1:41">
      <c r="F75" s="66"/>
      <c r="J75" s="67"/>
      <c r="N75" s="67"/>
      <c r="T75" s="67"/>
    </row>
    <row r="76" spans="1:41">
      <c r="G76" s="70"/>
      <c r="J76" s="67"/>
      <c r="N76" s="67"/>
      <c r="T76" s="67"/>
    </row>
    <row r="77" spans="1:41">
      <c r="F77" s="66"/>
      <c r="G77" s="70"/>
      <c r="J77" s="67"/>
      <c r="N77" s="67"/>
      <c r="T77" s="67"/>
    </row>
    <row r="78" spans="1:41">
      <c r="F78" s="66"/>
      <c r="G78" s="70"/>
      <c r="N78" s="67"/>
      <c r="T78" s="67"/>
    </row>
    <row r="79" spans="1:41">
      <c r="G79" s="70"/>
      <c r="N79" s="67"/>
    </row>
    <row r="80" spans="1:41">
      <c r="G80" s="70"/>
      <c r="J80" s="71"/>
    </row>
    <row r="81" spans="6:12">
      <c r="F81" s="68"/>
      <c r="G81" s="70"/>
      <c r="J81" s="71"/>
      <c r="L81" s="59"/>
    </row>
  </sheetData>
  <mergeCells count="49">
    <mergeCell ref="T10:W11"/>
    <mergeCell ref="Y10:AK11"/>
    <mergeCell ref="T12:W12"/>
    <mergeCell ref="Y12:AK12"/>
    <mergeCell ref="R14:Z14"/>
    <mergeCell ref="AH4:AI4"/>
    <mergeCell ref="B5:O5"/>
    <mergeCell ref="Y7:AI7"/>
    <mergeCell ref="T8:W9"/>
    <mergeCell ref="Y8:AL9"/>
    <mergeCell ref="B1:G1"/>
    <mergeCell ref="G2:AF2"/>
    <mergeCell ref="Y4:AA4"/>
    <mergeCell ref="AB4:AC4"/>
    <mergeCell ref="AE4:AF4"/>
    <mergeCell ref="T15:W15"/>
    <mergeCell ref="Y15:AH15"/>
    <mergeCell ref="T16:W17"/>
    <mergeCell ref="Y16:AL17"/>
    <mergeCell ref="T18:W18"/>
    <mergeCell ref="Y18:AK19"/>
    <mergeCell ref="T20:W20"/>
    <mergeCell ref="Y20:AK21"/>
    <mergeCell ref="T22:W22"/>
    <mergeCell ref="Y22:AK22"/>
    <mergeCell ref="B31:AL32"/>
    <mergeCell ref="A26:AM28"/>
    <mergeCell ref="AI34:AL34"/>
    <mergeCell ref="H38:I38"/>
    <mergeCell ref="J38:W38"/>
    <mergeCell ref="X38:AB38"/>
    <mergeCell ref="H39:I39"/>
    <mergeCell ref="K39:U39"/>
    <mergeCell ref="X39:AB39"/>
    <mergeCell ref="F34:N34"/>
    <mergeCell ref="P34:S34"/>
    <mergeCell ref="V34:Z34"/>
    <mergeCell ref="AA34:AD34"/>
    <mergeCell ref="AG34:AH34"/>
    <mergeCell ref="S44:U44"/>
    <mergeCell ref="V44:AF44"/>
    <mergeCell ref="H40:I40"/>
    <mergeCell ref="K40:U40"/>
    <mergeCell ref="X40:AB40"/>
    <mergeCell ref="S43:U43"/>
    <mergeCell ref="V43:AF43"/>
    <mergeCell ref="X41:AB41"/>
    <mergeCell ref="J41:W41"/>
    <mergeCell ref="H41:I41"/>
  </mergeCells>
  <phoneticPr fontId="2"/>
  <pageMargins left="0.9055118110236221" right="0.11811023622047245" top="0.35433070866141736" bottom="0.15748031496062992" header="0.31496062992125984" footer="0.31496062992125984"/>
  <pageSetup paperSize="9" orientation="portrait" r:id="rId1"/>
  <drawing r:id="rId2"/>
  <legacyDrawing r:id="rId3"/>
  <oleObjects>
    <mc:AlternateContent xmlns:mc="http://schemas.openxmlformats.org/markup-compatibility/2006">
      <mc:Choice Requires="x14">
        <oleObject progId="Word.Document.8" shapeId="6152" r:id="rId4">
          <objectPr defaultSize="0" r:id="rId5">
            <anchor moveWithCells="1">
              <from>
                <xdr:col>0</xdr:col>
                <xdr:colOff>57150</xdr:colOff>
                <xdr:row>57</xdr:row>
                <xdr:rowOff>28575</xdr:rowOff>
              </from>
              <to>
                <xdr:col>38</xdr:col>
                <xdr:colOff>85725</xdr:colOff>
                <xdr:row>65</xdr:row>
                <xdr:rowOff>104775</xdr:rowOff>
              </to>
            </anchor>
          </objectPr>
        </oleObject>
      </mc:Choice>
      <mc:Fallback>
        <oleObject progId="Word.Document.8" shapeId="6152" r:id="rId4"/>
      </mc:Fallback>
    </mc:AlternateContent>
    <mc:AlternateContent xmlns:mc="http://schemas.openxmlformats.org/markup-compatibility/2006">
      <mc:Choice Requires="x14">
        <oleObject progId="Word.Document.8" shapeId="6154" r:id="rId6">
          <objectPr defaultSize="0" r:id="rId7">
            <anchor moveWithCells="1">
              <from>
                <xdr:col>0</xdr:col>
                <xdr:colOff>66675</xdr:colOff>
                <xdr:row>46</xdr:row>
                <xdr:rowOff>123825</xdr:rowOff>
              </from>
              <to>
                <xdr:col>38</xdr:col>
                <xdr:colOff>85725</xdr:colOff>
                <xdr:row>55</xdr:row>
                <xdr:rowOff>104775</xdr:rowOff>
              </to>
            </anchor>
          </objectPr>
        </oleObject>
      </mc:Choice>
      <mc:Fallback>
        <oleObject progId="Word.Document.8" shapeId="6154" r:id="rId6"/>
      </mc:Fallback>
    </mc:AlternateContent>
  </oleObjects>
  <mc:AlternateContent xmlns:mc="http://schemas.openxmlformats.org/markup-compatibility/2006">
    <mc:Choice Requires="x14">
      <controls>
        <mc:AlternateContent xmlns:mc="http://schemas.openxmlformats.org/markup-compatibility/2006">
          <mc:Choice Requires="x14">
            <control shapeId="6146" r:id="rId8" name="Check Box 2">
              <controlPr defaultSize="0" autoFill="0" autoLine="0" autoPict="0">
                <anchor moveWithCells="1">
                  <from>
                    <xdr:col>7</xdr:col>
                    <xdr:colOff>66675</xdr:colOff>
                    <xdr:row>38</xdr:row>
                    <xdr:rowOff>0</xdr:rowOff>
                  </from>
                  <to>
                    <xdr:col>9</xdr:col>
                    <xdr:colOff>28575</xdr:colOff>
                    <xdr:row>39</xdr:row>
                    <xdr:rowOff>28575</xdr:rowOff>
                  </to>
                </anchor>
              </controlPr>
            </control>
          </mc:Choice>
        </mc:AlternateContent>
        <mc:AlternateContent xmlns:mc="http://schemas.openxmlformats.org/markup-compatibility/2006">
          <mc:Choice Requires="x14">
            <control shapeId="6147" r:id="rId9" name="Check Box 3">
              <controlPr defaultSize="0" autoFill="0" autoLine="0" autoPict="0">
                <anchor moveWithCells="1">
                  <from>
                    <xdr:col>7</xdr:col>
                    <xdr:colOff>66675</xdr:colOff>
                    <xdr:row>39</xdr:row>
                    <xdr:rowOff>9525</xdr:rowOff>
                  </from>
                  <to>
                    <xdr:col>9</xdr:col>
                    <xdr:colOff>28575</xdr:colOff>
                    <xdr:row>40</xdr:row>
                    <xdr:rowOff>38100</xdr:rowOff>
                  </to>
                </anchor>
              </controlPr>
            </control>
          </mc:Choice>
        </mc:AlternateContent>
        <mc:AlternateContent xmlns:mc="http://schemas.openxmlformats.org/markup-compatibility/2006">
          <mc:Choice Requires="x14">
            <control shapeId="6149" r:id="rId10" name="Check Box 5">
              <controlPr defaultSize="0" autoFill="0" autoLine="0" autoPict="0">
                <anchor moveWithCells="1">
                  <from>
                    <xdr:col>7</xdr:col>
                    <xdr:colOff>66675</xdr:colOff>
                    <xdr:row>40</xdr:row>
                    <xdr:rowOff>9525</xdr:rowOff>
                  </from>
                  <to>
                    <xdr:col>9</xdr:col>
                    <xdr:colOff>28575</xdr:colOff>
                    <xdr:row>41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K71"/>
  <sheetViews>
    <sheetView workbookViewId="0">
      <selection activeCell="P14" sqref="P14"/>
    </sheetView>
  </sheetViews>
  <sheetFormatPr defaultRowHeight="13.5"/>
  <cols>
    <col min="1" max="1" width="9.75" customWidth="1"/>
    <col min="2" max="2" width="7.25" customWidth="1"/>
    <col min="3" max="3" width="6.875" customWidth="1"/>
    <col min="4" max="5" width="6.625" customWidth="1"/>
    <col min="6" max="6" width="7.25" customWidth="1"/>
    <col min="7" max="7" width="5.25" customWidth="1"/>
    <col min="8" max="8" width="8.5" customWidth="1"/>
    <col min="9" max="9" width="5.5" customWidth="1"/>
    <col min="10" max="10" width="9.375" customWidth="1"/>
    <col min="11" max="11" width="17.75" customWidth="1"/>
    <col min="12" max="12" width="0" hidden="1" customWidth="1"/>
    <col min="13" max="13" width="3.25" customWidth="1"/>
    <col min="14" max="14" width="2.625" customWidth="1"/>
    <col min="15" max="15" width="9.75" customWidth="1"/>
    <col min="16" max="16" width="7.25" customWidth="1"/>
    <col min="17" max="17" width="6.875" customWidth="1"/>
    <col min="18" max="19" width="6.625" customWidth="1"/>
    <col min="20" max="20" width="7.25" customWidth="1"/>
    <col min="21" max="21" width="5.25" customWidth="1"/>
    <col min="22" max="22" width="8.5" customWidth="1"/>
    <col min="23" max="23" width="3.75" customWidth="1"/>
    <col min="24" max="24" width="8.75" customWidth="1"/>
    <col min="25" max="25" width="17.75" customWidth="1"/>
  </cols>
  <sheetData>
    <row r="1" spans="1:11" ht="14.25">
      <c r="A1" s="223" t="s">
        <v>255</v>
      </c>
      <c r="B1" s="205"/>
      <c r="C1" s="615" t="s">
        <v>186</v>
      </c>
      <c r="D1" s="615"/>
      <c r="E1" s="615"/>
      <c r="F1" s="615"/>
      <c r="G1" s="615"/>
      <c r="H1" s="615"/>
      <c r="I1" s="615"/>
      <c r="J1" s="24"/>
      <c r="K1" s="24"/>
    </row>
    <row r="2" spans="1:11" ht="14.25" customHeight="1" thickBot="1">
      <c r="A2" s="24" t="s">
        <v>31</v>
      </c>
      <c r="D2" s="38" t="s">
        <v>482</v>
      </c>
      <c r="E2" s="38"/>
      <c r="F2" s="38"/>
      <c r="G2" s="38"/>
      <c r="H2" s="38"/>
      <c r="I2" s="38"/>
      <c r="J2" s="38"/>
      <c r="K2" s="38"/>
    </row>
    <row r="3" spans="1:11">
      <c r="A3" s="616" t="s">
        <v>29</v>
      </c>
      <c r="B3" s="618" t="s">
        <v>30</v>
      </c>
      <c r="C3" s="234" t="s">
        <v>181</v>
      </c>
      <c r="D3" s="234"/>
      <c r="E3" s="234"/>
      <c r="F3" s="620" t="s">
        <v>584</v>
      </c>
      <c r="G3" s="622" t="s">
        <v>225</v>
      </c>
      <c r="H3" s="624" t="s">
        <v>585</v>
      </c>
      <c r="I3" s="626" t="s">
        <v>245</v>
      </c>
      <c r="J3" s="609" t="s">
        <v>586</v>
      </c>
      <c r="K3" s="611" t="s">
        <v>558</v>
      </c>
    </row>
    <row r="4" spans="1:11" ht="58.5" customHeight="1">
      <c r="A4" s="617"/>
      <c r="B4" s="619"/>
      <c r="C4" s="235" t="s">
        <v>90</v>
      </c>
      <c r="D4" s="235" t="s">
        <v>91</v>
      </c>
      <c r="E4" s="235" t="s">
        <v>185</v>
      </c>
      <c r="F4" s="621"/>
      <c r="G4" s="623"/>
      <c r="H4" s="625"/>
      <c r="I4" s="627"/>
      <c r="J4" s="610"/>
      <c r="K4" s="612"/>
    </row>
    <row r="5" spans="1:11">
      <c r="A5" s="236"/>
      <c r="B5" s="237"/>
      <c r="C5" s="238"/>
      <c r="D5" s="238"/>
      <c r="E5" s="239"/>
      <c r="F5" s="329">
        <f>C5*D5*E5/1000000</f>
        <v>0</v>
      </c>
      <c r="G5" s="238"/>
      <c r="H5" s="330">
        <f>F5*G5</f>
        <v>0</v>
      </c>
      <c r="I5" s="241"/>
      <c r="J5" s="333" t="str">
        <f>IF(I5="○",H5,"")</f>
        <v/>
      </c>
      <c r="K5" s="242" t="s">
        <v>510</v>
      </c>
    </row>
    <row r="6" spans="1:11">
      <c r="A6" s="236"/>
      <c r="B6" s="237"/>
      <c r="C6" s="238"/>
      <c r="D6" s="238"/>
      <c r="E6" s="239"/>
      <c r="F6" s="329">
        <f t="shared" ref="F6:F55" si="0">C6*D6*E6/1000000</f>
        <v>0</v>
      </c>
      <c r="G6" s="238"/>
      <c r="H6" s="330">
        <f t="shared" ref="H6:H55" si="1">F6*G6</f>
        <v>0</v>
      </c>
      <c r="I6" s="243"/>
      <c r="J6" s="333" t="str">
        <f t="shared" ref="J6:J55" si="2">IF(I6="○",H6,"")</f>
        <v/>
      </c>
      <c r="K6" s="242"/>
    </row>
    <row r="7" spans="1:11">
      <c r="A7" s="236"/>
      <c r="B7" s="237"/>
      <c r="C7" s="238"/>
      <c r="D7" s="238"/>
      <c r="E7" s="239"/>
      <c r="F7" s="329">
        <f t="shared" si="0"/>
        <v>0</v>
      </c>
      <c r="G7" s="238"/>
      <c r="H7" s="330">
        <f t="shared" si="1"/>
        <v>0</v>
      </c>
      <c r="I7" s="243"/>
      <c r="J7" s="333" t="str">
        <f t="shared" si="2"/>
        <v/>
      </c>
      <c r="K7" s="242"/>
    </row>
    <row r="8" spans="1:11">
      <c r="A8" s="236"/>
      <c r="B8" s="237"/>
      <c r="C8" s="238"/>
      <c r="D8" s="238"/>
      <c r="E8" s="239"/>
      <c r="F8" s="329">
        <f t="shared" si="0"/>
        <v>0</v>
      </c>
      <c r="G8" s="238"/>
      <c r="H8" s="330">
        <f t="shared" si="1"/>
        <v>0</v>
      </c>
      <c r="I8" s="243"/>
      <c r="J8" s="333" t="str">
        <f t="shared" si="2"/>
        <v/>
      </c>
      <c r="K8" s="242"/>
    </row>
    <row r="9" spans="1:11">
      <c r="A9" s="236"/>
      <c r="B9" s="237"/>
      <c r="C9" s="238"/>
      <c r="D9" s="238"/>
      <c r="E9" s="239"/>
      <c r="F9" s="329">
        <f t="shared" si="0"/>
        <v>0</v>
      </c>
      <c r="G9" s="238"/>
      <c r="H9" s="330">
        <f t="shared" si="1"/>
        <v>0</v>
      </c>
      <c r="I9" s="243"/>
      <c r="J9" s="333" t="str">
        <f t="shared" si="2"/>
        <v/>
      </c>
      <c r="K9" s="242"/>
    </row>
    <row r="10" spans="1:11">
      <c r="A10" s="236"/>
      <c r="B10" s="237"/>
      <c r="C10" s="238"/>
      <c r="D10" s="238"/>
      <c r="E10" s="239"/>
      <c r="F10" s="329">
        <f t="shared" si="0"/>
        <v>0</v>
      </c>
      <c r="G10" s="238"/>
      <c r="H10" s="330">
        <f t="shared" si="1"/>
        <v>0</v>
      </c>
      <c r="I10" s="243"/>
      <c r="J10" s="333" t="str">
        <f t="shared" si="2"/>
        <v/>
      </c>
      <c r="K10" s="242"/>
    </row>
    <row r="11" spans="1:11">
      <c r="A11" s="236"/>
      <c r="B11" s="237"/>
      <c r="C11" s="238"/>
      <c r="D11" s="238"/>
      <c r="E11" s="239"/>
      <c r="F11" s="329">
        <f t="shared" si="0"/>
        <v>0</v>
      </c>
      <c r="G11" s="238"/>
      <c r="H11" s="330">
        <f t="shared" si="1"/>
        <v>0</v>
      </c>
      <c r="I11" s="243"/>
      <c r="J11" s="333" t="str">
        <f t="shared" si="2"/>
        <v/>
      </c>
      <c r="K11" s="242"/>
    </row>
    <row r="12" spans="1:11">
      <c r="A12" s="236"/>
      <c r="B12" s="237"/>
      <c r="C12" s="238"/>
      <c r="D12" s="238"/>
      <c r="E12" s="239"/>
      <c r="F12" s="329">
        <f t="shared" si="0"/>
        <v>0</v>
      </c>
      <c r="G12" s="238"/>
      <c r="H12" s="330">
        <f t="shared" si="1"/>
        <v>0</v>
      </c>
      <c r="I12" s="243"/>
      <c r="J12" s="333" t="str">
        <f t="shared" si="2"/>
        <v/>
      </c>
      <c r="K12" s="242"/>
    </row>
    <row r="13" spans="1:11">
      <c r="A13" s="236"/>
      <c r="B13" s="237"/>
      <c r="C13" s="238"/>
      <c r="D13" s="238"/>
      <c r="E13" s="239"/>
      <c r="F13" s="329">
        <f t="shared" si="0"/>
        <v>0</v>
      </c>
      <c r="G13" s="238"/>
      <c r="H13" s="330">
        <f t="shared" si="1"/>
        <v>0</v>
      </c>
      <c r="I13" s="243"/>
      <c r="J13" s="333" t="str">
        <f t="shared" si="2"/>
        <v/>
      </c>
      <c r="K13" s="242"/>
    </row>
    <row r="14" spans="1:11">
      <c r="A14" s="236"/>
      <c r="B14" s="237"/>
      <c r="C14" s="238"/>
      <c r="D14" s="238"/>
      <c r="E14" s="239"/>
      <c r="F14" s="329">
        <f t="shared" si="0"/>
        <v>0</v>
      </c>
      <c r="G14" s="238"/>
      <c r="H14" s="330">
        <f t="shared" si="1"/>
        <v>0</v>
      </c>
      <c r="I14" s="243"/>
      <c r="J14" s="333" t="str">
        <f t="shared" si="2"/>
        <v/>
      </c>
      <c r="K14" s="242"/>
    </row>
    <row r="15" spans="1:11">
      <c r="A15" s="236"/>
      <c r="B15" s="237"/>
      <c r="C15" s="238"/>
      <c r="D15" s="238"/>
      <c r="E15" s="239"/>
      <c r="F15" s="329">
        <f t="shared" si="0"/>
        <v>0</v>
      </c>
      <c r="G15" s="238"/>
      <c r="H15" s="330">
        <f t="shared" si="1"/>
        <v>0</v>
      </c>
      <c r="I15" s="243"/>
      <c r="J15" s="333" t="str">
        <f t="shared" si="2"/>
        <v/>
      </c>
      <c r="K15" s="242"/>
    </row>
    <row r="16" spans="1:11">
      <c r="A16" s="236"/>
      <c r="B16" s="237"/>
      <c r="C16" s="238"/>
      <c r="D16" s="238"/>
      <c r="E16" s="239"/>
      <c r="F16" s="329">
        <f t="shared" si="0"/>
        <v>0</v>
      </c>
      <c r="G16" s="238"/>
      <c r="H16" s="330">
        <f t="shared" si="1"/>
        <v>0</v>
      </c>
      <c r="I16" s="243"/>
      <c r="J16" s="333" t="str">
        <f t="shared" si="2"/>
        <v/>
      </c>
      <c r="K16" s="242"/>
    </row>
    <row r="17" spans="1:11">
      <c r="A17" s="236"/>
      <c r="B17" s="237"/>
      <c r="C17" s="238"/>
      <c r="D17" s="238"/>
      <c r="E17" s="239"/>
      <c r="F17" s="329">
        <f t="shared" si="0"/>
        <v>0</v>
      </c>
      <c r="G17" s="238"/>
      <c r="H17" s="330">
        <f t="shared" si="1"/>
        <v>0</v>
      </c>
      <c r="I17" s="243"/>
      <c r="J17" s="333" t="str">
        <f t="shared" si="2"/>
        <v/>
      </c>
      <c r="K17" s="242"/>
    </row>
    <row r="18" spans="1:11">
      <c r="A18" s="236"/>
      <c r="B18" s="237"/>
      <c r="C18" s="238"/>
      <c r="D18" s="238"/>
      <c r="E18" s="239"/>
      <c r="F18" s="329">
        <f t="shared" si="0"/>
        <v>0</v>
      </c>
      <c r="G18" s="238"/>
      <c r="H18" s="330">
        <f t="shared" si="1"/>
        <v>0</v>
      </c>
      <c r="I18" s="243"/>
      <c r="J18" s="333" t="str">
        <f t="shared" si="2"/>
        <v/>
      </c>
      <c r="K18" s="242"/>
    </row>
    <row r="19" spans="1:11">
      <c r="A19" s="236"/>
      <c r="B19" s="237"/>
      <c r="C19" s="238"/>
      <c r="D19" s="238"/>
      <c r="E19" s="239"/>
      <c r="F19" s="329">
        <f t="shared" si="0"/>
        <v>0</v>
      </c>
      <c r="G19" s="238"/>
      <c r="H19" s="330">
        <f t="shared" si="1"/>
        <v>0</v>
      </c>
      <c r="I19" s="243"/>
      <c r="J19" s="333" t="str">
        <f t="shared" si="2"/>
        <v/>
      </c>
      <c r="K19" s="242"/>
    </row>
    <row r="20" spans="1:11">
      <c r="A20" s="236"/>
      <c r="B20" s="237"/>
      <c r="C20" s="238"/>
      <c r="D20" s="238"/>
      <c r="E20" s="239"/>
      <c r="F20" s="329">
        <f t="shared" si="0"/>
        <v>0</v>
      </c>
      <c r="G20" s="238"/>
      <c r="H20" s="330">
        <f t="shared" si="1"/>
        <v>0</v>
      </c>
      <c r="I20" s="243"/>
      <c r="J20" s="333" t="str">
        <f t="shared" si="2"/>
        <v/>
      </c>
      <c r="K20" s="242"/>
    </row>
    <row r="21" spans="1:11">
      <c r="A21" s="236"/>
      <c r="B21" s="237"/>
      <c r="C21" s="238"/>
      <c r="D21" s="238"/>
      <c r="E21" s="239"/>
      <c r="F21" s="329">
        <f t="shared" si="0"/>
        <v>0</v>
      </c>
      <c r="G21" s="238"/>
      <c r="H21" s="330">
        <f t="shared" si="1"/>
        <v>0</v>
      </c>
      <c r="I21" s="243"/>
      <c r="J21" s="333" t="str">
        <f t="shared" si="2"/>
        <v/>
      </c>
      <c r="K21" s="242"/>
    </row>
    <row r="22" spans="1:11">
      <c r="A22" s="236"/>
      <c r="B22" s="237"/>
      <c r="C22" s="238"/>
      <c r="D22" s="238"/>
      <c r="E22" s="239"/>
      <c r="F22" s="329">
        <f t="shared" si="0"/>
        <v>0</v>
      </c>
      <c r="G22" s="238"/>
      <c r="H22" s="330">
        <f t="shared" si="1"/>
        <v>0</v>
      </c>
      <c r="I22" s="243"/>
      <c r="J22" s="333" t="str">
        <f t="shared" si="2"/>
        <v/>
      </c>
      <c r="K22" s="242"/>
    </row>
    <row r="23" spans="1:11">
      <c r="A23" s="236"/>
      <c r="B23" s="237"/>
      <c r="C23" s="238"/>
      <c r="D23" s="238"/>
      <c r="E23" s="239"/>
      <c r="F23" s="329">
        <f t="shared" si="0"/>
        <v>0</v>
      </c>
      <c r="G23" s="238"/>
      <c r="H23" s="330">
        <f t="shared" si="1"/>
        <v>0</v>
      </c>
      <c r="I23" s="243"/>
      <c r="J23" s="333" t="str">
        <f t="shared" si="2"/>
        <v/>
      </c>
      <c r="K23" s="242"/>
    </row>
    <row r="24" spans="1:11">
      <c r="A24" s="236"/>
      <c r="B24" s="237"/>
      <c r="C24" s="238"/>
      <c r="D24" s="238"/>
      <c r="E24" s="239"/>
      <c r="F24" s="329">
        <f t="shared" si="0"/>
        <v>0</v>
      </c>
      <c r="G24" s="238"/>
      <c r="H24" s="330">
        <f t="shared" si="1"/>
        <v>0</v>
      </c>
      <c r="I24" s="243"/>
      <c r="J24" s="333" t="str">
        <f t="shared" si="2"/>
        <v/>
      </c>
      <c r="K24" s="242"/>
    </row>
    <row r="25" spans="1:11">
      <c r="A25" s="236"/>
      <c r="B25" s="237"/>
      <c r="C25" s="238"/>
      <c r="D25" s="238"/>
      <c r="E25" s="239"/>
      <c r="F25" s="329">
        <f t="shared" si="0"/>
        <v>0</v>
      </c>
      <c r="G25" s="238"/>
      <c r="H25" s="330">
        <f t="shared" si="1"/>
        <v>0</v>
      </c>
      <c r="I25" s="243"/>
      <c r="J25" s="333" t="str">
        <f t="shared" si="2"/>
        <v/>
      </c>
      <c r="K25" s="242"/>
    </row>
    <row r="26" spans="1:11">
      <c r="A26" s="236"/>
      <c r="B26" s="237"/>
      <c r="C26" s="238"/>
      <c r="D26" s="238"/>
      <c r="E26" s="239"/>
      <c r="F26" s="329">
        <f t="shared" si="0"/>
        <v>0</v>
      </c>
      <c r="G26" s="238"/>
      <c r="H26" s="330">
        <f t="shared" si="1"/>
        <v>0</v>
      </c>
      <c r="I26" s="243"/>
      <c r="J26" s="333" t="str">
        <f t="shared" si="2"/>
        <v/>
      </c>
      <c r="K26" s="242"/>
    </row>
    <row r="27" spans="1:11">
      <c r="A27" s="236"/>
      <c r="B27" s="237"/>
      <c r="C27" s="238"/>
      <c r="D27" s="238"/>
      <c r="E27" s="239"/>
      <c r="F27" s="329">
        <f t="shared" si="0"/>
        <v>0</v>
      </c>
      <c r="G27" s="238"/>
      <c r="H27" s="330">
        <f t="shared" si="1"/>
        <v>0</v>
      </c>
      <c r="I27" s="243"/>
      <c r="J27" s="333" t="str">
        <f t="shared" si="2"/>
        <v/>
      </c>
      <c r="K27" s="242"/>
    </row>
    <row r="28" spans="1:11">
      <c r="A28" s="236"/>
      <c r="B28" s="237"/>
      <c r="C28" s="238"/>
      <c r="D28" s="238"/>
      <c r="E28" s="239"/>
      <c r="F28" s="329">
        <f t="shared" si="0"/>
        <v>0</v>
      </c>
      <c r="G28" s="238"/>
      <c r="H28" s="330">
        <f t="shared" si="1"/>
        <v>0</v>
      </c>
      <c r="I28" s="243"/>
      <c r="J28" s="333" t="str">
        <f t="shared" si="2"/>
        <v/>
      </c>
      <c r="K28" s="242"/>
    </row>
    <row r="29" spans="1:11">
      <c r="A29" s="236"/>
      <c r="B29" s="237"/>
      <c r="C29" s="238"/>
      <c r="D29" s="238"/>
      <c r="E29" s="239"/>
      <c r="F29" s="329">
        <f t="shared" si="0"/>
        <v>0</v>
      </c>
      <c r="G29" s="238"/>
      <c r="H29" s="330">
        <f t="shared" si="1"/>
        <v>0</v>
      </c>
      <c r="I29" s="243"/>
      <c r="J29" s="333" t="str">
        <f t="shared" si="2"/>
        <v/>
      </c>
      <c r="K29" s="242"/>
    </row>
    <row r="30" spans="1:11">
      <c r="A30" s="236"/>
      <c r="B30" s="237"/>
      <c r="C30" s="238"/>
      <c r="D30" s="238"/>
      <c r="E30" s="239"/>
      <c r="F30" s="329">
        <f t="shared" si="0"/>
        <v>0</v>
      </c>
      <c r="G30" s="238"/>
      <c r="H30" s="330">
        <f t="shared" si="1"/>
        <v>0</v>
      </c>
      <c r="I30" s="243"/>
      <c r="J30" s="333" t="str">
        <f t="shared" si="2"/>
        <v/>
      </c>
      <c r="K30" s="242"/>
    </row>
    <row r="31" spans="1:11">
      <c r="A31" s="236"/>
      <c r="B31" s="237"/>
      <c r="C31" s="238"/>
      <c r="D31" s="238"/>
      <c r="E31" s="239"/>
      <c r="F31" s="329">
        <f t="shared" si="0"/>
        <v>0</v>
      </c>
      <c r="G31" s="238"/>
      <c r="H31" s="330">
        <f t="shared" si="1"/>
        <v>0</v>
      </c>
      <c r="I31" s="243"/>
      <c r="J31" s="333" t="str">
        <f t="shared" si="2"/>
        <v/>
      </c>
      <c r="K31" s="242"/>
    </row>
    <row r="32" spans="1:11">
      <c r="A32" s="236"/>
      <c r="B32" s="237"/>
      <c r="C32" s="238"/>
      <c r="D32" s="238"/>
      <c r="E32" s="239"/>
      <c r="F32" s="329">
        <f t="shared" si="0"/>
        <v>0</v>
      </c>
      <c r="G32" s="238"/>
      <c r="H32" s="330">
        <f t="shared" si="1"/>
        <v>0</v>
      </c>
      <c r="I32" s="243"/>
      <c r="J32" s="333" t="str">
        <f t="shared" si="2"/>
        <v/>
      </c>
      <c r="K32" s="242"/>
    </row>
    <row r="33" spans="1:11">
      <c r="A33" s="236"/>
      <c r="B33" s="237"/>
      <c r="C33" s="238"/>
      <c r="D33" s="238"/>
      <c r="E33" s="239"/>
      <c r="F33" s="329">
        <f t="shared" si="0"/>
        <v>0</v>
      </c>
      <c r="G33" s="238"/>
      <c r="H33" s="330">
        <f t="shared" si="1"/>
        <v>0</v>
      </c>
      <c r="I33" s="243"/>
      <c r="J33" s="333" t="str">
        <f t="shared" si="2"/>
        <v/>
      </c>
      <c r="K33" s="242"/>
    </row>
    <row r="34" spans="1:11">
      <c r="A34" s="236"/>
      <c r="B34" s="237"/>
      <c r="C34" s="238"/>
      <c r="D34" s="238"/>
      <c r="E34" s="239"/>
      <c r="F34" s="329">
        <f t="shared" si="0"/>
        <v>0</v>
      </c>
      <c r="G34" s="238"/>
      <c r="H34" s="330">
        <f t="shared" si="1"/>
        <v>0</v>
      </c>
      <c r="I34" s="243"/>
      <c r="J34" s="333" t="str">
        <f t="shared" si="2"/>
        <v/>
      </c>
      <c r="K34" s="242"/>
    </row>
    <row r="35" spans="1:11">
      <c r="A35" s="236"/>
      <c r="B35" s="237"/>
      <c r="C35" s="238"/>
      <c r="D35" s="238"/>
      <c r="E35" s="239"/>
      <c r="F35" s="329">
        <f t="shared" si="0"/>
        <v>0</v>
      </c>
      <c r="G35" s="238"/>
      <c r="H35" s="330">
        <f t="shared" si="1"/>
        <v>0</v>
      </c>
      <c r="I35" s="243"/>
      <c r="J35" s="333" t="str">
        <f t="shared" si="2"/>
        <v/>
      </c>
      <c r="K35" s="242"/>
    </row>
    <row r="36" spans="1:11">
      <c r="A36" s="236"/>
      <c r="B36" s="237"/>
      <c r="C36" s="238"/>
      <c r="D36" s="238"/>
      <c r="E36" s="239"/>
      <c r="F36" s="329">
        <f t="shared" si="0"/>
        <v>0</v>
      </c>
      <c r="G36" s="238"/>
      <c r="H36" s="330">
        <f t="shared" si="1"/>
        <v>0</v>
      </c>
      <c r="I36" s="243"/>
      <c r="J36" s="333" t="str">
        <f t="shared" si="2"/>
        <v/>
      </c>
      <c r="K36" s="242"/>
    </row>
    <row r="37" spans="1:11">
      <c r="A37" s="236"/>
      <c r="B37" s="237"/>
      <c r="C37" s="238"/>
      <c r="D37" s="238"/>
      <c r="E37" s="239"/>
      <c r="F37" s="329">
        <f t="shared" si="0"/>
        <v>0</v>
      </c>
      <c r="G37" s="238"/>
      <c r="H37" s="330">
        <f t="shared" si="1"/>
        <v>0</v>
      </c>
      <c r="I37" s="243"/>
      <c r="J37" s="333" t="str">
        <f t="shared" si="2"/>
        <v/>
      </c>
      <c r="K37" s="242"/>
    </row>
    <row r="38" spans="1:11">
      <c r="A38" s="236"/>
      <c r="B38" s="237"/>
      <c r="C38" s="238"/>
      <c r="D38" s="238"/>
      <c r="E38" s="239"/>
      <c r="F38" s="329">
        <f t="shared" si="0"/>
        <v>0</v>
      </c>
      <c r="G38" s="238"/>
      <c r="H38" s="330">
        <f t="shared" si="1"/>
        <v>0</v>
      </c>
      <c r="I38" s="243"/>
      <c r="J38" s="333" t="str">
        <f t="shared" si="2"/>
        <v/>
      </c>
      <c r="K38" s="242"/>
    </row>
    <row r="39" spans="1:11">
      <c r="A39" s="236"/>
      <c r="B39" s="237"/>
      <c r="C39" s="238"/>
      <c r="D39" s="238"/>
      <c r="E39" s="239"/>
      <c r="F39" s="329">
        <f t="shared" si="0"/>
        <v>0</v>
      </c>
      <c r="G39" s="238"/>
      <c r="H39" s="330">
        <f t="shared" si="1"/>
        <v>0</v>
      </c>
      <c r="I39" s="243"/>
      <c r="J39" s="333" t="str">
        <f t="shared" si="2"/>
        <v/>
      </c>
      <c r="K39" s="242"/>
    </row>
    <row r="40" spans="1:11">
      <c r="A40" s="236"/>
      <c r="B40" s="237"/>
      <c r="C40" s="238"/>
      <c r="D40" s="238"/>
      <c r="E40" s="239"/>
      <c r="F40" s="329">
        <f t="shared" si="0"/>
        <v>0</v>
      </c>
      <c r="G40" s="238"/>
      <c r="H40" s="330">
        <f t="shared" si="1"/>
        <v>0</v>
      </c>
      <c r="I40" s="243"/>
      <c r="J40" s="333" t="str">
        <f t="shared" si="2"/>
        <v/>
      </c>
      <c r="K40" s="242"/>
    </row>
    <row r="41" spans="1:11">
      <c r="A41" s="236"/>
      <c r="B41" s="237"/>
      <c r="C41" s="238"/>
      <c r="D41" s="238"/>
      <c r="E41" s="239"/>
      <c r="F41" s="329">
        <f t="shared" si="0"/>
        <v>0</v>
      </c>
      <c r="G41" s="238"/>
      <c r="H41" s="330">
        <f t="shared" si="1"/>
        <v>0</v>
      </c>
      <c r="I41" s="243"/>
      <c r="J41" s="333" t="str">
        <f t="shared" si="2"/>
        <v/>
      </c>
      <c r="K41" s="242"/>
    </row>
    <row r="42" spans="1:11">
      <c r="A42" s="236"/>
      <c r="B42" s="237"/>
      <c r="C42" s="238"/>
      <c r="D42" s="238"/>
      <c r="E42" s="239"/>
      <c r="F42" s="329">
        <f t="shared" si="0"/>
        <v>0</v>
      </c>
      <c r="G42" s="238"/>
      <c r="H42" s="330">
        <f t="shared" si="1"/>
        <v>0</v>
      </c>
      <c r="I42" s="243"/>
      <c r="J42" s="333" t="str">
        <f t="shared" si="2"/>
        <v/>
      </c>
      <c r="K42" s="242"/>
    </row>
    <row r="43" spans="1:11">
      <c r="A43" s="236"/>
      <c r="B43" s="237"/>
      <c r="C43" s="238"/>
      <c r="D43" s="238"/>
      <c r="E43" s="239"/>
      <c r="F43" s="329">
        <f t="shared" si="0"/>
        <v>0</v>
      </c>
      <c r="G43" s="238"/>
      <c r="H43" s="330">
        <f t="shared" si="1"/>
        <v>0</v>
      </c>
      <c r="I43" s="243"/>
      <c r="J43" s="333" t="str">
        <f t="shared" si="2"/>
        <v/>
      </c>
      <c r="K43" s="242"/>
    </row>
    <row r="44" spans="1:11">
      <c r="A44" s="236"/>
      <c r="B44" s="237"/>
      <c r="C44" s="238"/>
      <c r="D44" s="238"/>
      <c r="E44" s="239"/>
      <c r="F44" s="329">
        <f t="shared" si="0"/>
        <v>0</v>
      </c>
      <c r="G44" s="238"/>
      <c r="H44" s="330">
        <f t="shared" si="1"/>
        <v>0</v>
      </c>
      <c r="I44" s="243"/>
      <c r="J44" s="333" t="str">
        <f t="shared" si="2"/>
        <v/>
      </c>
      <c r="K44" s="242"/>
    </row>
    <row r="45" spans="1:11">
      <c r="A45" s="236"/>
      <c r="B45" s="237"/>
      <c r="C45" s="238"/>
      <c r="D45" s="238"/>
      <c r="E45" s="239"/>
      <c r="F45" s="329">
        <f t="shared" si="0"/>
        <v>0</v>
      </c>
      <c r="G45" s="238"/>
      <c r="H45" s="330">
        <f t="shared" si="1"/>
        <v>0</v>
      </c>
      <c r="I45" s="243"/>
      <c r="J45" s="333" t="str">
        <f t="shared" si="2"/>
        <v/>
      </c>
      <c r="K45" s="242"/>
    </row>
    <row r="46" spans="1:11">
      <c r="A46" s="236"/>
      <c r="B46" s="237"/>
      <c r="C46" s="238"/>
      <c r="D46" s="238"/>
      <c r="E46" s="239"/>
      <c r="F46" s="329">
        <f t="shared" si="0"/>
        <v>0</v>
      </c>
      <c r="G46" s="238"/>
      <c r="H46" s="330">
        <f t="shared" si="1"/>
        <v>0</v>
      </c>
      <c r="I46" s="243"/>
      <c r="J46" s="333" t="str">
        <f t="shared" si="2"/>
        <v/>
      </c>
      <c r="K46" s="242"/>
    </row>
    <row r="47" spans="1:11">
      <c r="A47" s="236"/>
      <c r="B47" s="237"/>
      <c r="C47" s="238"/>
      <c r="D47" s="238"/>
      <c r="E47" s="239"/>
      <c r="F47" s="329">
        <f t="shared" si="0"/>
        <v>0</v>
      </c>
      <c r="G47" s="238"/>
      <c r="H47" s="330">
        <f t="shared" si="1"/>
        <v>0</v>
      </c>
      <c r="I47" s="243"/>
      <c r="J47" s="333" t="str">
        <f t="shared" si="2"/>
        <v/>
      </c>
      <c r="K47" s="242"/>
    </row>
    <row r="48" spans="1:11">
      <c r="A48" s="236"/>
      <c r="B48" s="237"/>
      <c r="C48" s="238"/>
      <c r="D48" s="238"/>
      <c r="E48" s="239"/>
      <c r="F48" s="329">
        <f t="shared" si="0"/>
        <v>0</v>
      </c>
      <c r="G48" s="238"/>
      <c r="H48" s="330">
        <f t="shared" si="1"/>
        <v>0</v>
      </c>
      <c r="I48" s="243"/>
      <c r="J48" s="333" t="str">
        <f t="shared" si="2"/>
        <v/>
      </c>
      <c r="K48" s="242"/>
    </row>
    <row r="49" spans="1:11">
      <c r="A49" s="236"/>
      <c r="B49" s="237"/>
      <c r="C49" s="238"/>
      <c r="D49" s="238"/>
      <c r="E49" s="239"/>
      <c r="F49" s="329">
        <f t="shared" si="0"/>
        <v>0</v>
      </c>
      <c r="G49" s="238"/>
      <c r="H49" s="330">
        <f t="shared" si="1"/>
        <v>0</v>
      </c>
      <c r="I49" s="243"/>
      <c r="J49" s="333" t="str">
        <f t="shared" si="2"/>
        <v/>
      </c>
      <c r="K49" s="242"/>
    </row>
    <row r="50" spans="1:11">
      <c r="A50" s="236"/>
      <c r="B50" s="237"/>
      <c r="C50" s="238"/>
      <c r="D50" s="238"/>
      <c r="E50" s="239"/>
      <c r="F50" s="329">
        <f t="shared" si="0"/>
        <v>0</v>
      </c>
      <c r="G50" s="238"/>
      <c r="H50" s="330">
        <f t="shared" si="1"/>
        <v>0</v>
      </c>
      <c r="I50" s="243"/>
      <c r="J50" s="333" t="str">
        <f t="shared" si="2"/>
        <v/>
      </c>
      <c r="K50" s="242"/>
    </row>
    <row r="51" spans="1:11">
      <c r="A51" s="236"/>
      <c r="B51" s="237"/>
      <c r="C51" s="238"/>
      <c r="D51" s="238"/>
      <c r="E51" s="239"/>
      <c r="F51" s="329">
        <f t="shared" si="0"/>
        <v>0</v>
      </c>
      <c r="G51" s="238"/>
      <c r="H51" s="330">
        <f t="shared" si="1"/>
        <v>0</v>
      </c>
      <c r="I51" s="243"/>
      <c r="J51" s="333" t="str">
        <f t="shared" si="2"/>
        <v/>
      </c>
      <c r="K51" s="242"/>
    </row>
    <row r="52" spans="1:11">
      <c r="A52" s="236"/>
      <c r="B52" s="237"/>
      <c r="C52" s="238"/>
      <c r="D52" s="238"/>
      <c r="E52" s="239"/>
      <c r="F52" s="329">
        <f t="shared" si="0"/>
        <v>0</v>
      </c>
      <c r="G52" s="238"/>
      <c r="H52" s="330">
        <f t="shared" si="1"/>
        <v>0</v>
      </c>
      <c r="I52" s="243"/>
      <c r="J52" s="333" t="str">
        <f t="shared" si="2"/>
        <v/>
      </c>
      <c r="K52" s="242"/>
    </row>
    <row r="53" spans="1:11">
      <c r="A53" s="236"/>
      <c r="B53" s="237"/>
      <c r="C53" s="238"/>
      <c r="D53" s="238"/>
      <c r="E53" s="239"/>
      <c r="F53" s="329">
        <f t="shared" si="0"/>
        <v>0</v>
      </c>
      <c r="G53" s="238"/>
      <c r="H53" s="330">
        <f t="shared" si="1"/>
        <v>0</v>
      </c>
      <c r="I53" s="243"/>
      <c r="J53" s="333" t="str">
        <f t="shared" si="2"/>
        <v/>
      </c>
      <c r="K53" s="242"/>
    </row>
    <row r="54" spans="1:11">
      <c r="A54" s="236"/>
      <c r="B54" s="237"/>
      <c r="C54" s="238"/>
      <c r="D54" s="238"/>
      <c r="E54" s="239"/>
      <c r="F54" s="329">
        <f t="shared" si="0"/>
        <v>0</v>
      </c>
      <c r="G54" s="238"/>
      <c r="H54" s="330">
        <f t="shared" si="1"/>
        <v>0</v>
      </c>
      <c r="I54" s="243"/>
      <c r="J54" s="333" t="str">
        <f t="shared" si="2"/>
        <v/>
      </c>
      <c r="K54" s="242"/>
    </row>
    <row r="55" spans="1:11">
      <c r="A55" s="236"/>
      <c r="B55" s="237"/>
      <c r="C55" s="238"/>
      <c r="D55" s="238"/>
      <c r="E55" s="239"/>
      <c r="F55" s="329">
        <f t="shared" si="0"/>
        <v>0</v>
      </c>
      <c r="G55" s="238"/>
      <c r="H55" s="331">
        <f t="shared" si="1"/>
        <v>0</v>
      </c>
      <c r="I55" s="244"/>
      <c r="J55" s="333" t="str">
        <f t="shared" si="2"/>
        <v/>
      </c>
      <c r="K55" s="242"/>
    </row>
    <row r="56" spans="1:11" ht="14.25" thickBot="1">
      <c r="A56" s="613" t="s">
        <v>229</v>
      </c>
      <c r="B56" s="614"/>
      <c r="C56" s="614"/>
      <c r="D56" s="614"/>
      <c r="E56" s="614"/>
      <c r="F56" s="614"/>
      <c r="G56" s="614"/>
      <c r="H56" s="332">
        <f>SUM(H5:H55)</f>
        <v>0</v>
      </c>
      <c r="I56" s="246"/>
      <c r="J56" s="334">
        <f>SUM(J5:J55)</f>
        <v>0</v>
      </c>
      <c r="K56" s="247"/>
    </row>
    <row r="60" spans="1:11">
      <c r="E60" s="67"/>
    </row>
    <row r="61" spans="1:11">
      <c r="E61" s="67"/>
    </row>
    <row r="62" spans="1:11">
      <c r="E62" s="67"/>
    </row>
    <row r="63" spans="1:11">
      <c r="E63" s="67"/>
    </row>
    <row r="64" spans="1:11">
      <c r="E64" s="67"/>
    </row>
    <row r="65" spans="5:7">
      <c r="E65" s="67"/>
    </row>
    <row r="66" spans="5:7">
      <c r="E66" s="67"/>
    </row>
    <row r="67" spans="5:7">
      <c r="E67" s="67"/>
    </row>
    <row r="70" spans="5:7">
      <c r="E70" s="71"/>
    </row>
    <row r="71" spans="5:7">
      <c r="E71" s="71"/>
      <c r="G71" s="59"/>
    </row>
  </sheetData>
  <mergeCells count="10">
    <mergeCell ref="J3:J4"/>
    <mergeCell ref="K3:K4"/>
    <mergeCell ref="A56:G56"/>
    <mergeCell ref="C1:I1"/>
    <mergeCell ref="A3:A4"/>
    <mergeCell ref="B3:B4"/>
    <mergeCell ref="F3:F4"/>
    <mergeCell ref="G3:G4"/>
    <mergeCell ref="H3:H4"/>
    <mergeCell ref="I3:I4"/>
  </mergeCells>
  <phoneticPr fontId="2"/>
  <dataValidations count="4">
    <dataValidation type="list" allowBlank="1" showInputMessage="1" showErrorMessage="1" sqref="I5:I55" xr:uid="{00000000-0002-0000-0400-000000000000}">
      <formula1>"○,×"</formula1>
    </dataValidation>
    <dataValidation type="list" errorStyle="warning" allowBlank="1" showInputMessage="1" showErrorMessage="1" sqref="B5:B55" xr:uid="{00000000-0002-0000-0400-000001000000}">
      <formula1>樹種</formula1>
    </dataValidation>
    <dataValidation type="list" errorStyle="warning" allowBlank="1" showInputMessage="1" showErrorMessage="1" sqref="A5:A55" xr:uid="{00000000-0002-0000-0400-000002000000}">
      <formula1>構造材</formula1>
    </dataValidation>
    <dataValidation type="list" errorStyle="warning" allowBlank="1" showInputMessage="1" showErrorMessage="1" sqref="E5:E55" xr:uid="{00000000-0002-0000-0400-000003000000}">
      <formula1>長さ</formula1>
    </dataValidation>
  </dataValidations>
  <pageMargins left="0.70866141732283472" right="0.31496062992125984"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O75"/>
  <sheetViews>
    <sheetView topLeftCell="A25" zoomScaleNormal="100" workbookViewId="0">
      <selection activeCell="D55" sqref="D55:E55"/>
    </sheetView>
  </sheetViews>
  <sheetFormatPr defaultRowHeight="13.5"/>
  <cols>
    <col min="1" max="1" width="9.75" customWidth="1"/>
    <col min="2" max="2" width="7.25" customWidth="1"/>
    <col min="3" max="3" width="6.875" customWidth="1"/>
    <col min="4" max="5" width="6.625" customWidth="1"/>
    <col min="6" max="6" width="7.25" customWidth="1"/>
    <col min="7" max="7" width="5.625" customWidth="1"/>
    <col min="8" max="8" width="7.875" customWidth="1"/>
    <col min="9" max="9" width="6.625" customWidth="1"/>
    <col min="10" max="10" width="9.25" customWidth="1"/>
    <col min="11" max="11" width="18.75" customWidth="1"/>
    <col min="12" max="12" width="4.125" customWidth="1"/>
  </cols>
  <sheetData>
    <row r="1" spans="1:14">
      <c r="A1" s="223" t="s">
        <v>242</v>
      </c>
      <c r="B1" s="231"/>
      <c r="C1" s="231"/>
      <c r="D1" s="231"/>
      <c r="E1" s="231"/>
      <c r="F1" s="231"/>
      <c r="G1" s="231"/>
      <c r="H1" s="231"/>
      <c r="I1" s="231"/>
      <c r="J1" s="231"/>
      <c r="K1" s="231"/>
    </row>
    <row r="2" spans="1:14" ht="14.25" thickBot="1">
      <c r="A2" s="205" t="s">
        <v>101</v>
      </c>
      <c r="B2" s="222"/>
      <c r="C2" s="222"/>
      <c r="D2" s="222"/>
      <c r="E2" s="222"/>
      <c r="F2" s="222"/>
      <c r="G2" s="222"/>
      <c r="H2" s="222"/>
      <c r="I2" s="222"/>
      <c r="J2" s="222"/>
      <c r="K2" s="222"/>
    </row>
    <row r="3" spans="1:14">
      <c r="A3" s="616" t="s">
        <v>29</v>
      </c>
      <c r="B3" s="618" t="s">
        <v>30</v>
      </c>
      <c r="C3" s="234" t="s">
        <v>181</v>
      </c>
      <c r="D3" s="234"/>
      <c r="E3" s="234"/>
      <c r="F3" s="622" t="s">
        <v>489</v>
      </c>
      <c r="G3" s="620" t="s">
        <v>225</v>
      </c>
      <c r="H3" s="624" t="s">
        <v>488</v>
      </c>
      <c r="I3" s="626" t="s">
        <v>245</v>
      </c>
      <c r="J3" s="620" t="s">
        <v>506</v>
      </c>
      <c r="K3" s="611" t="s">
        <v>557</v>
      </c>
    </row>
    <row r="4" spans="1:14" ht="58.5" customHeight="1">
      <c r="A4" s="617"/>
      <c r="B4" s="619"/>
      <c r="C4" s="235" t="s">
        <v>90</v>
      </c>
      <c r="D4" s="235" t="s">
        <v>91</v>
      </c>
      <c r="E4" s="235" t="s">
        <v>185</v>
      </c>
      <c r="F4" s="623"/>
      <c r="G4" s="621"/>
      <c r="H4" s="625"/>
      <c r="I4" s="627"/>
      <c r="J4" s="621"/>
      <c r="K4" s="612"/>
    </row>
    <row r="5" spans="1:14">
      <c r="A5" s="236"/>
      <c r="B5" s="248"/>
      <c r="C5" s="249"/>
      <c r="D5" s="249"/>
      <c r="E5" s="250"/>
      <c r="F5" s="329">
        <f>C5*D5*E5/1000000</f>
        <v>0</v>
      </c>
      <c r="G5" s="251"/>
      <c r="H5" s="330">
        <f>F5*G5</f>
        <v>0</v>
      </c>
      <c r="I5" s="241"/>
      <c r="J5" s="333" t="str">
        <f>IF(I5="○",H5,"")</f>
        <v/>
      </c>
      <c r="K5" s="242"/>
    </row>
    <row r="6" spans="1:14">
      <c r="A6" s="236"/>
      <c r="B6" s="248"/>
      <c r="C6" s="249"/>
      <c r="D6" s="249"/>
      <c r="E6" s="250"/>
      <c r="F6" s="329">
        <f t="shared" ref="F6:F32" si="0">C6*D6*E6/1000000</f>
        <v>0</v>
      </c>
      <c r="G6" s="252"/>
      <c r="H6" s="330">
        <f t="shared" ref="H6:H32" si="1">F6*G6</f>
        <v>0</v>
      </c>
      <c r="I6" s="241"/>
      <c r="J6" s="333" t="str">
        <f t="shared" ref="J6:J32" si="2">IF(I6="○",H6,"")</f>
        <v/>
      </c>
      <c r="K6" s="242"/>
    </row>
    <row r="7" spans="1:14">
      <c r="A7" s="236"/>
      <c r="B7" s="248"/>
      <c r="C7" s="249"/>
      <c r="D7" s="249"/>
      <c r="E7" s="250"/>
      <c r="F7" s="329">
        <f t="shared" si="0"/>
        <v>0</v>
      </c>
      <c r="G7" s="249"/>
      <c r="H7" s="330">
        <f t="shared" si="1"/>
        <v>0</v>
      </c>
      <c r="I7" s="241"/>
      <c r="J7" s="333" t="str">
        <f t="shared" si="2"/>
        <v/>
      </c>
      <c r="K7" s="242"/>
    </row>
    <row r="8" spans="1:14">
      <c r="A8" s="236"/>
      <c r="B8" s="248"/>
      <c r="C8" s="253"/>
      <c r="D8" s="253"/>
      <c r="E8" s="250"/>
      <c r="F8" s="329">
        <f t="shared" si="0"/>
        <v>0</v>
      </c>
      <c r="G8" s="249"/>
      <c r="H8" s="330">
        <f t="shared" si="1"/>
        <v>0</v>
      </c>
      <c r="I8" s="241"/>
      <c r="J8" s="333" t="str">
        <f t="shared" si="2"/>
        <v/>
      </c>
      <c r="K8" s="242"/>
    </row>
    <row r="9" spans="1:14">
      <c r="A9" s="236"/>
      <c r="B9" s="248"/>
      <c r="C9" s="249"/>
      <c r="D9" s="249"/>
      <c r="E9" s="250"/>
      <c r="F9" s="329">
        <f t="shared" si="0"/>
        <v>0</v>
      </c>
      <c r="G9" s="249"/>
      <c r="H9" s="330">
        <f t="shared" si="1"/>
        <v>0</v>
      </c>
      <c r="I9" s="241"/>
      <c r="J9" s="333" t="str">
        <f t="shared" si="2"/>
        <v/>
      </c>
      <c r="K9" s="242"/>
      <c r="N9" s="14"/>
    </row>
    <row r="10" spans="1:14">
      <c r="A10" s="236"/>
      <c r="B10" s="248"/>
      <c r="C10" s="249"/>
      <c r="D10" s="249"/>
      <c r="E10" s="250"/>
      <c r="F10" s="329">
        <f t="shared" si="0"/>
        <v>0</v>
      </c>
      <c r="G10" s="249"/>
      <c r="H10" s="330">
        <f t="shared" si="1"/>
        <v>0</v>
      </c>
      <c r="I10" s="241"/>
      <c r="J10" s="333" t="str">
        <f t="shared" si="2"/>
        <v/>
      </c>
      <c r="K10" s="242"/>
    </row>
    <row r="11" spans="1:14">
      <c r="A11" s="236"/>
      <c r="B11" s="248"/>
      <c r="C11" s="249"/>
      <c r="D11" s="249"/>
      <c r="E11" s="250"/>
      <c r="F11" s="329">
        <f t="shared" si="0"/>
        <v>0</v>
      </c>
      <c r="G11" s="249"/>
      <c r="H11" s="330">
        <f t="shared" si="1"/>
        <v>0</v>
      </c>
      <c r="I11" s="241"/>
      <c r="J11" s="333" t="str">
        <f t="shared" si="2"/>
        <v/>
      </c>
      <c r="K11" s="242"/>
    </row>
    <row r="12" spans="1:14">
      <c r="A12" s="236"/>
      <c r="B12" s="248"/>
      <c r="C12" s="249"/>
      <c r="D12" s="249"/>
      <c r="E12" s="250"/>
      <c r="F12" s="329">
        <f t="shared" si="0"/>
        <v>0</v>
      </c>
      <c r="G12" s="249"/>
      <c r="H12" s="330">
        <f t="shared" si="1"/>
        <v>0</v>
      </c>
      <c r="I12" s="241"/>
      <c r="J12" s="333" t="str">
        <f t="shared" si="2"/>
        <v/>
      </c>
      <c r="K12" s="242"/>
    </row>
    <row r="13" spans="1:14">
      <c r="A13" s="236"/>
      <c r="B13" s="248"/>
      <c r="C13" s="249"/>
      <c r="D13" s="249"/>
      <c r="E13" s="250"/>
      <c r="F13" s="329">
        <f t="shared" si="0"/>
        <v>0</v>
      </c>
      <c r="G13" s="249"/>
      <c r="H13" s="330">
        <f t="shared" si="1"/>
        <v>0</v>
      </c>
      <c r="I13" s="241"/>
      <c r="J13" s="333" t="str">
        <f t="shared" si="2"/>
        <v/>
      </c>
      <c r="K13" s="242"/>
    </row>
    <row r="14" spans="1:14">
      <c r="A14" s="236"/>
      <c r="B14" s="248"/>
      <c r="C14" s="249"/>
      <c r="D14" s="249"/>
      <c r="E14" s="250"/>
      <c r="F14" s="329">
        <f t="shared" si="0"/>
        <v>0</v>
      </c>
      <c r="G14" s="249"/>
      <c r="H14" s="330">
        <f t="shared" si="1"/>
        <v>0</v>
      </c>
      <c r="I14" s="241"/>
      <c r="J14" s="333" t="str">
        <f t="shared" si="2"/>
        <v/>
      </c>
      <c r="K14" s="242"/>
    </row>
    <row r="15" spans="1:14">
      <c r="A15" s="236"/>
      <c r="B15" s="248"/>
      <c r="C15" s="249"/>
      <c r="D15" s="249"/>
      <c r="E15" s="250"/>
      <c r="F15" s="329">
        <f t="shared" si="0"/>
        <v>0</v>
      </c>
      <c r="G15" s="249"/>
      <c r="H15" s="330">
        <f t="shared" si="1"/>
        <v>0</v>
      </c>
      <c r="I15" s="241"/>
      <c r="J15" s="333" t="str">
        <f t="shared" si="2"/>
        <v/>
      </c>
      <c r="K15" s="242"/>
    </row>
    <row r="16" spans="1:14">
      <c r="A16" s="236"/>
      <c r="B16" s="248"/>
      <c r="C16" s="249"/>
      <c r="D16" s="249"/>
      <c r="E16" s="250"/>
      <c r="F16" s="329">
        <f t="shared" si="0"/>
        <v>0</v>
      </c>
      <c r="G16" s="249"/>
      <c r="H16" s="330">
        <f t="shared" si="1"/>
        <v>0</v>
      </c>
      <c r="I16" s="241"/>
      <c r="J16" s="333" t="str">
        <f t="shared" si="2"/>
        <v/>
      </c>
      <c r="K16" s="242"/>
    </row>
    <row r="17" spans="1:11">
      <c r="A17" s="236"/>
      <c r="B17" s="248"/>
      <c r="C17" s="249"/>
      <c r="D17" s="249"/>
      <c r="E17" s="250"/>
      <c r="F17" s="329">
        <f t="shared" si="0"/>
        <v>0</v>
      </c>
      <c r="G17" s="249"/>
      <c r="H17" s="330">
        <f t="shared" si="1"/>
        <v>0</v>
      </c>
      <c r="I17" s="241"/>
      <c r="J17" s="333" t="str">
        <f t="shared" si="2"/>
        <v/>
      </c>
      <c r="K17" s="242"/>
    </row>
    <row r="18" spans="1:11">
      <c r="A18" s="236"/>
      <c r="B18" s="248"/>
      <c r="C18" s="249"/>
      <c r="D18" s="249"/>
      <c r="E18" s="250"/>
      <c r="F18" s="329">
        <f t="shared" si="0"/>
        <v>0</v>
      </c>
      <c r="G18" s="249"/>
      <c r="H18" s="330">
        <f t="shared" si="1"/>
        <v>0</v>
      </c>
      <c r="I18" s="241"/>
      <c r="J18" s="333" t="str">
        <f t="shared" si="2"/>
        <v/>
      </c>
      <c r="K18" s="242"/>
    </row>
    <row r="19" spans="1:11">
      <c r="A19" s="236"/>
      <c r="B19" s="248"/>
      <c r="C19" s="249"/>
      <c r="D19" s="249"/>
      <c r="E19" s="250"/>
      <c r="F19" s="329">
        <f t="shared" si="0"/>
        <v>0</v>
      </c>
      <c r="G19" s="249"/>
      <c r="H19" s="330">
        <f t="shared" si="1"/>
        <v>0</v>
      </c>
      <c r="I19" s="241"/>
      <c r="J19" s="333" t="str">
        <f t="shared" si="2"/>
        <v/>
      </c>
      <c r="K19" s="242"/>
    </row>
    <row r="20" spans="1:11">
      <c r="A20" s="236"/>
      <c r="B20" s="248"/>
      <c r="C20" s="249"/>
      <c r="D20" s="249"/>
      <c r="E20" s="250"/>
      <c r="F20" s="329">
        <f t="shared" si="0"/>
        <v>0</v>
      </c>
      <c r="G20" s="249"/>
      <c r="H20" s="330">
        <f t="shared" si="1"/>
        <v>0</v>
      </c>
      <c r="I20" s="241"/>
      <c r="J20" s="333" t="str">
        <f t="shared" si="2"/>
        <v/>
      </c>
      <c r="K20" s="242"/>
    </row>
    <row r="21" spans="1:11">
      <c r="A21" s="236"/>
      <c r="B21" s="248"/>
      <c r="C21" s="249"/>
      <c r="D21" s="249"/>
      <c r="E21" s="250"/>
      <c r="F21" s="329">
        <f t="shared" si="0"/>
        <v>0</v>
      </c>
      <c r="G21" s="249"/>
      <c r="H21" s="330">
        <f t="shared" si="1"/>
        <v>0</v>
      </c>
      <c r="I21" s="241"/>
      <c r="J21" s="333" t="str">
        <f t="shared" si="2"/>
        <v/>
      </c>
      <c r="K21" s="242"/>
    </row>
    <row r="22" spans="1:11">
      <c r="A22" s="236"/>
      <c r="B22" s="248"/>
      <c r="C22" s="249"/>
      <c r="D22" s="249"/>
      <c r="E22" s="250"/>
      <c r="F22" s="329">
        <f t="shared" si="0"/>
        <v>0</v>
      </c>
      <c r="G22" s="249"/>
      <c r="H22" s="330">
        <f t="shared" si="1"/>
        <v>0</v>
      </c>
      <c r="I22" s="241"/>
      <c r="J22" s="333" t="str">
        <f t="shared" si="2"/>
        <v/>
      </c>
      <c r="K22" s="242"/>
    </row>
    <row r="23" spans="1:11">
      <c r="A23" s="236"/>
      <c r="B23" s="248"/>
      <c r="C23" s="249"/>
      <c r="D23" s="249"/>
      <c r="E23" s="250"/>
      <c r="F23" s="329">
        <f t="shared" si="0"/>
        <v>0</v>
      </c>
      <c r="G23" s="249"/>
      <c r="H23" s="330">
        <f t="shared" si="1"/>
        <v>0</v>
      </c>
      <c r="I23" s="241"/>
      <c r="J23" s="333" t="str">
        <f t="shared" si="2"/>
        <v/>
      </c>
      <c r="K23" s="242"/>
    </row>
    <row r="24" spans="1:11">
      <c r="A24" s="236"/>
      <c r="B24" s="248"/>
      <c r="C24" s="249"/>
      <c r="D24" s="249"/>
      <c r="E24" s="250"/>
      <c r="F24" s="329">
        <f t="shared" si="0"/>
        <v>0</v>
      </c>
      <c r="G24" s="249"/>
      <c r="H24" s="330">
        <f t="shared" si="1"/>
        <v>0</v>
      </c>
      <c r="I24" s="241"/>
      <c r="J24" s="333" t="str">
        <f t="shared" si="2"/>
        <v/>
      </c>
      <c r="K24" s="242"/>
    </row>
    <row r="25" spans="1:11">
      <c r="A25" s="236"/>
      <c r="B25" s="248"/>
      <c r="C25" s="249"/>
      <c r="D25" s="249"/>
      <c r="E25" s="250"/>
      <c r="F25" s="329">
        <f t="shared" si="0"/>
        <v>0</v>
      </c>
      <c r="G25" s="249"/>
      <c r="H25" s="330">
        <f t="shared" si="1"/>
        <v>0</v>
      </c>
      <c r="I25" s="241"/>
      <c r="J25" s="333" t="str">
        <f t="shared" si="2"/>
        <v/>
      </c>
      <c r="K25" s="242"/>
    </row>
    <row r="26" spans="1:11">
      <c r="A26" s="236"/>
      <c r="B26" s="248"/>
      <c r="C26" s="249"/>
      <c r="D26" s="249"/>
      <c r="E26" s="250"/>
      <c r="F26" s="329">
        <f t="shared" si="0"/>
        <v>0</v>
      </c>
      <c r="G26" s="249"/>
      <c r="H26" s="330">
        <f t="shared" si="1"/>
        <v>0</v>
      </c>
      <c r="I26" s="241"/>
      <c r="J26" s="333" t="str">
        <f t="shared" si="2"/>
        <v/>
      </c>
      <c r="K26" s="242"/>
    </row>
    <row r="27" spans="1:11">
      <c r="A27" s="236"/>
      <c r="B27" s="248"/>
      <c r="C27" s="249"/>
      <c r="D27" s="249"/>
      <c r="E27" s="250"/>
      <c r="F27" s="329">
        <f t="shared" si="0"/>
        <v>0</v>
      </c>
      <c r="G27" s="249"/>
      <c r="H27" s="330">
        <f t="shared" si="1"/>
        <v>0</v>
      </c>
      <c r="I27" s="241"/>
      <c r="J27" s="333" t="str">
        <f t="shared" si="2"/>
        <v/>
      </c>
      <c r="K27" s="242"/>
    </row>
    <row r="28" spans="1:11">
      <c r="A28" s="236"/>
      <c r="B28" s="248"/>
      <c r="C28" s="249"/>
      <c r="D28" s="249"/>
      <c r="E28" s="250"/>
      <c r="F28" s="329">
        <f t="shared" si="0"/>
        <v>0</v>
      </c>
      <c r="G28" s="249"/>
      <c r="H28" s="330">
        <f t="shared" si="1"/>
        <v>0</v>
      </c>
      <c r="I28" s="241"/>
      <c r="J28" s="333" t="str">
        <f t="shared" si="2"/>
        <v/>
      </c>
      <c r="K28" s="242"/>
    </row>
    <row r="29" spans="1:11">
      <c r="A29" s="236"/>
      <c r="B29" s="248"/>
      <c r="C29" s="249"/>
      <c r="D29" s="249"/>
      <c r="E29" s="250"/>
      <c r="F29" s="329">
        <f t="shared" si="0"/>
        <v>0</v>
      </c>
      <c r="G29" s="249"/>
      <c r="H29" s="330">
        <f t="shared" si="1"/>
        <v>0</v>
      </c>
      <c r="I29" s="241"/>
      <c r="J29" s="333" t="str">
        <f t="shared" si="2"/>
        <v/>
      </c>
      <c r="K29" s="242"/>
    </row>
    <row r="30" spans="1:11">
      <c r="A30" s="236"/>
      <c r="B30" s="248"/>
      <c r="C30" s="249"/>
      <c r="D30" s="249"/>
      <c r="E30" s="250"/>
      <c r="F30" s="329">
        <f t="shared" si="0"/>
        <v>0</v>
      </c>
      <c r="G30" s="249"/>
      <c r="H30" s="330">
        <f t="shared" si="1"/>
        <v>0</v>
      </c>
      <c r="I30" s="241"/>
      <c r="J30" s="333" t="str">
        <f t="shared" si="2"/>
        <v/>
      </c>
      <c r="K30" s="242"/>
    </row>
    <row r="31" spans="1:11">
      <c r="A31" s="236"/>
      <c r="B31" s="248"/>
      <c r="C31" s="249"/>
      <c r="D31" s="249"/>
      <c r="E31" s="250"/>
      <c r="F31" s="329">
        <f t="shared" si="0"/>
        <v>0</v>
      </c>
      <c r="G31" s="249"/>
      <c r="H31" s="330">
        <f t="shared" si="1"/>
        <v>0</v>
      </c>
      <c r="I31" s="241"/>
      <c r="J31" s="333" t="str">
        <f t="shared" si="2"/>
        <v/>
      </c>
      <c r="K31" s="242"/>
    </row>
    <row r="32" spans="1:11">
      <c r="A32" s="236"/>
      <c r="B32" s="248"/>
      <c r="C32" s="249"/>
      <c r="D32" s="249"/>
      <c r="E32" s="250"/>
      <c r="F32" s="329">
        <f t="shared" si="0"/>
        <v>0</v>
      </c>
      <c r="G32" s="249"/>
      <c r="H32" s="330">
        <f t="shared" si="1"/>
        <v>0</v>
      </c>
      <c r="I32" s="241"/>
      <c r="J32" s="333" t="str">
        <f t="shared" si="2"/>
        <v/>
      </c>
      <c r="K32" s="242"/>
    </row>
    <row r="33" spans="1:11" ht="14.25" thickBot="1">
      <c r="A33" s="641" t="s">
        <v>230</v>
      </c>
      <c r="B33" s="642"/>
      <c r="C33" s="642"/>
      <c r="D33" s="642"/>
      <c r="E33" s="643"/>
      <c r="F33" s="245"/>
      <c r="G33" s="254"/>
      <c r="H33" s="339">
        <f>SUM(H5:H32)</f>
        <v>0</v>
      </c>
      <c r="I33" s="255"/>
      <c r="J33" s="335">
        <f>SUM(J5:J32)</f>
        <v>0</v>
      </c>
      <c r="K33" s="256"/>
    </row>
    <row r="34" spans="1:11" ht="14.25" thickBot="1">
      <c r="A34" s="257" t="s">
        <v>246</v>
      </c>
      <c r="B34" s="258"/>
      <c r="C34" s="259"/>
      <c r="D34" s="259"/>
      <c r="E34" s="260"/>
      <c r="F34" s="261"/>
      <c r="G34" s="259"/>
      <c r="H34" s="261"/>
      <c r="I34" s="262"/>
      <c r="J34" s="261"/>
      <c r="K34" s="259"/>
    </row>
    <row r="35" spans="1:11">
      <c r="A35" s="263"/>
      <c r="B35" s="264"/>
      <c r="C35" s="265"/>
      <c r="D35" s="265"/>
      <c r="E35" s="266"/>
      <c r="F35" s="340">
        <f t="shared" ref="F35:F42" si="3">C35*D35*E35/1000000</f>
        <v>0</v>
      </c>
      <c r="G35" s="265"/>
      <c r="H35" s="341">
        <f t="shared" ref="H35:H42" si="4">F35*G35</f>
        <v>0</v>
      </c>
      <c r="I35" s="267"/>
      <c r="J35" s="336" t="str">
        <f t="shared" ref="J35:J42" si="5">IF(I35="○",H35,"")</f>
        <v/>
      </c>
      <c r="K35" s="268"/>
    </row>
    <row r="36" spans="1:11">
      <c r="A36" s="236"/>
      <c r="B36" s="248"/>
      <c r="C36" s="238"/>
      <c r="D36" s="238"/>
      <c r="E36" s="269"/>
      <c r="F36" s="329">
        <f t="shared" si="3"/>
        <v>0</v>
      </c>
      <c r="G36" s="238"/>
      <c r="H36" s="330">
        <f t="shared" si="4"/>
        <v>0</v>
      </c>
      <c r="I36" s="241"/>
      <c r="J36" s="333" t="str">
        <f t="shared" si="5"/>
        <v/>
      </c>
      <c r="K36" s="242"/>
    </row>
    <row r="37" spans="1:11">
      <c r="A37" s="236"/>
      <c r="B37" s="248"/>
      <c r="C37" s="238"/>
      <c r="D37" s="238"/>
      <c r="E37" s="269"/>
      <c r="F37" s="329">
        <f t="shared" si="3"/>
        <v>0</v>
      </c>
      <c r="G37" s="238"/>
      <c r="H37" s="330">
        <f t="shared" si="4"/>
        <v>0</v>
      </c>
      <c r="I37" s="241"/>
      <c r="J37" s="333" t="str">
        <f t="shared" si="5"/>
        <v/>
      </c>
      <c r="K37" s="242"/>
    </row>
    <row r="38" spans="1:11">
      <c r="A38" s="236"/>
      <c r="B38" s="248"/>
      <c r="C38" s="238"/>
      <c r="D38" s="238"/>
      <c r="E38" s="269"/>
      <c r="F38" s="329">
        <f t="shared" si="3"/>
        <v>0</v>
      </c>
      <c r="G38" s="238"/>
      <c r="H38" s="330">
        <f t="shared" si="4"/>
        <v>0</v>
      </c>
      <c r="I38" s="241"/>
      <c r="J38" s="333" t="str">
        <f t="shared" si="5"/>
        <v/>
      </c>
      <c r="K38" s="242"/>
    </row>
    <row r="39" spans="1:11">
      <c r="A39" s="236"/>
      <c r="B39" s="248"/>
      <c r="C39" s="238"/>
      <c r="D39" s="238"/>
      <c r="E39" s="269"/>
      <c r="F39" s="329">
        <f t="shared" si="3"/>
        <v>0</v>
      </c>
      <c r="G39" s="238"/>
      <c r="H39" s="330">
        <f t="shared" si="4"/>
        <v>0</v>
      </c>
      <c r="I39" s="241"/>
      <c r="J39" s="333" t="str">
        <f t="shared" si="5"/>
        <v/>
      </c>
      <c r="K39" s="242"/>
    </row>
    <row r="40" spans="1:11">
      <c r="A40" s="236"/>
      <c r="B40" s="248"/>
      <c r="C40" s="238"/>
      <c r="D40" s="238"/>
      <c r="E40" s="269"/>
      <c r="F40" s="329">
        <f t="shared" si="3"/>
        <v>0</v>
      </c>
      <c r="G40" s="238"/>
      <c r="H40" s="330">
        <f t="shared" si="4"/>
        <v>0</v>
      </c>
      <c r="I40" s="241"/>
      <c r="J40" s="333" t="str">
        <f t="shared" si="5"/>
        <v/>
      </c>
      <c r="K40" s="242"/>
    </row>
    <row r="41" spans="1:11">
      <c r="A41" s="236"/>
      <c r="B41" s="248"/>
      <c r="C41" s="238"/>
      <c r="D41" s="238"/>
      <c r="E41" s="269"/>
      <c r="F41" s="329">
        <f t="shared" si="3"/>
        <v>0</v>
      </c>
      <c r="G41" s="238"/>
      <c r="H41" s="330">
        <f t="shared" si="4"/>
        <v>0</v>
      </c>
      <c r="I41" s="241"/>
      <c r="J41" s="333" t="str">
        <f t="shared" si="5"/>
        <v/>
      </c>
      <c r="K41" s="242"/>
    </row>
    <row r="42" spans="1:11">
      <c r="A42" s="236"/>
      <c r="B42" s="248"/>
      <c r="C42" s="238"/>
      <c r="D42" s="238"/>
      <c r="E42" s="269"/>
      <c r="F42" s="329">
        <f t="shared" si="3"/>
        <v>0</v>
      </c>
      <c r="G42" s="238"/>
      <c r="H42" s="330">
        <f t="shared" si="4"/>
        <v>0</v>
      </c>
      <c r="I42" s="241"/>
      <c r="J42" s="333" t="str">
        <f t="shared" si="5"/>
        <v/>
      </c>
      <c r="K42" s="242"/>
    </row>
    <row r="43" spans="1:11" ht="14.25" thickBot="1">
      <c r="A43" s="644" t="s">
        <v>231</v>
      </c>
      <c r="B43" s="645"/>
      <c r="C43" s="645"/>
      <c r="D43" s="645"/>
      <c r="E43" s="646"/>
      <c r="F43" s="240"/>
      <c r="G43" s="249"/>
      <c r="H43" s="330">
        <f>SUM(H35:H42)</f>
        <v>0</v>
      </c>
      <c r="I43" s="241"/>
      <c r="J43" s="337">
        <f>SUM(J35:J42)</f>
        <v>0</v>
      </c>
      <c r="K43" s="242"/>
    </row>
    <row r="44" spans="1:11" ht="14.25" thickBot="1">
      <c r="A44" s="647" t="s">
        <v>232</v>
      </c>
      <c r="B44" s="648"/>
      <c r="C44" s="648"/>
      <c r="D44" s="648"/>
      <c r="E44" s="648"/>
      <c r="F44" s="648"/>
      <c r="G44" s="649"/>
      <c r="H44" s="342">
        <f>H33+H43</f>
        <v>0</v>
      </c>
      <c r="I44" s="270"/>
      <c r="J44" s="337">
        <f>J33+J43</f>
        <v>0</v>
      </c>
      <c r="K44" s="271"/>
    </row>
    <row r="45" spans="1:11" ht="14.25" thickBot="1">
      <c r="A45" s="650" t="s">
        <v>233</v>
      </c>
      <c r="B45" s="651"/>
      <c r="C45" s="651"/>
      <c r="D45" s="651"/>
      <c r="E45" s="651"/>
      <c r="F45" s="651"/>
      <c r="G45" s="652"/>
      <c r="H45" s="343">
        <f>'様式3号-1'!H56+H44</f>
        <v>0</v>
      </c>
      <c r="I45" s="272"/>
      <c r="J45" s="338">
        <f>'様式3号-1'!J56+J44</f>
        <v>0</v>
      </c>
      <c r="K45" s="273"/>
    </row>
    <row r="46" spans="1:11">
      <c r="A46" s="205"/>
      <c r="B46" s="221" t="s">
        <v>247</v>
      </c>
      <c r="C46" s="222"/>
      <c r="D46" s="205"/>
      <c r="E46" s="205"/>
      <c r="F46" s="205"/>
      <c r="G46" s="205"/>
      <c r="H46" s="205"/>
      <c r="I46" s="205"/>
      <c r="J46" s="205"/>
      <c r="K46" s="205"/>
    </row>
    <row r="47" spans="1:11">
      <c r="A47" s="205"/>
      <c r="B47" s="221" t="s">
        <v>248</v>
      </c>
      <c r="C47" s="222"/>
      <c r="D47" s="222"/>
      <c r="E47" s="222"/>
      <c r="F47" s="222"/>
      <c r="G47" s="222"/>
      <c r="H47" s="222"/>
      <c r="I47" s="222"/>
      <c r="J47" s="222"/>
      <c r="K47" s="214"/>
    </row>
    <row r="48" spans="1:11">
      <c r="A48" s="205"/>
      <c r="B48" s="221" t="s">
        <v>188</v>
      </c>
      <c r="C48" s="222"/>
      <c r="D48" s="205"/>
      <c r="E48" s="205"/>
      <c r="F48" s="205"/>
      <c r="G48" s="205"/>
      <c r="H48" s="205"/>
      <c r="I48" s="205"/>
      <c r="J48" s="205"/>
      <c r="K48" s="205"/>
    </row>
    <row r="49" spans="1:15">
      <c r="A49" s="205"/>
      <c r="B49" s="205"/>
      <c r="C49" s="221"/>
      <c r="D49" s="205"/>
      <c r="E49" s="205"/>
      <c r="F49" s="205"/>
      <c r="G49" s="205"/>
      <c r="H49" s="205"/>
      <c r="I49" s="205"/>
      <c r="J49" s="205"/>
      <c r="K49" s="205"/>
    </row>
    <row r="50" spans="1:15">
      <c r="A50" s="205" t="s">
        <v>249</v>
      </c>
      <c r="B50" s="222"/>
      <c r="C50" s="222"/>
      <c r="D50" s="222"/>
      <c r="E50" s="222"/>
      <c r="F50" s="222"/>
      <c r="G50" s="222"/>
      <c r="H50" s="222"/>
      <c r="I50" s="222"/>
      <c r="J50" s="222"/>
      <c r="K50" s="205"/>
    </row>
    <row r="51" spans="1:15">
      <c r="A51" s="205"/>
      <c r="B51" s="488" t="s">
        <v>250</v>
      </c>
      <c r="C51" s="523"/>
      <c r="D51" s="629"/>
      <c r="E51" s="630"/>
      <c r="F51" s="631"/>
      <c r="G51" s="633" t="s">
        <v>33</v>
      </c>
      <c r="H51" s="634"/>
      <c r="I51" s="635"/>
      <c r="J51" s="639"/>
      <c r="K51" s="205"/>
    </row>
    <row r="52" spans="1:15">
      <c r="A52" s="205"/>
      <c r="B52" s="628"/>
      <c r="C52" s="581"/>
      <c r="D52" s="578"/>
      <c r="E52" s="632"/>
      <c r="F52" s="579"/>
      <c r="G52" s="636"/>
      <c r="H52" s="637"/>
      <c r="I52" s="638"/>
      <c r="J52" s="640"/>
      <c r="K52" s="205"/>
    </row>
    <row r="53" spans="1:15">
      <c r="A53" s="222"/>
      <c r="B53" s="205"/>
      <c r="C53" s="205"/>
      <c r="D53" s="205"/>
      <c r="E53" s="205"/>
      <c r="F53" s="205"/>
      <c r="G53" s="205"/>
      <c r="H53" s="205"/>
      <c r="I53" s="205"/>
      <c r="J53" s="205"/>
      <c r="K53" s="205"/>
    </row>
    <row r="54" spans="1:15">
      <c r="A54" s="222"/>
      <c r="B54" s="653" t="s">
        <v>582</v>
      </c>
      <c r="C54" s="654"/>
      <c r="D54" s="655" t="s">
        <v>583</v>
      </c>
      <c r="E54" s="656"/>
      <c r="F54" s="653" t="s">
        <v>34</v>
      </c>
      <c r="G54" s="654"/>
      <c r="H54" s="582" t="s">
        <v>32</v>
      </c>
      <c r="I54" s="590"/>
      <c r="J54" s="589"/>
      <c r="K54" s="222"/>
    </row>
    <row r="55" spans="1:15">
      <c r="A55" s="221"/>
      <c r="B55" s="657">
        <f>J45</f>
        <v>0</v>
      </c>
      <c r="C55" s="658"/>
      <c r="D55" s="657">
        <f>'様式3号-1'!J56</f>
        <v>0</v>
      </c>
      <c r="E55" s="658"/>
      <c r="F55" s="659" t="e">
        <f>D55/B55*100</f>
        <v>#DIV/0!</v>
      </c>
      <c r="G55" s="660"/>
      <c r="H55" s="661"/>
      <c r="I55" s="662"/>
      <c r="J55" s="663"/>
      <c r="K55" s="205"/>
      <c r="M55" s="82"/>
    </row>
    <row r="56" spans="1:15">
      <c r="A56" s="205"/>
      <c r="B56" s="205"/>
      <c r="C56" s="205"/>
      <c r="D56" s="205"/>
      <c r="E56" s="205"/>
      <c r="F56" s="222"/>
      <c r="G56" s="222"/>
      <c r="H56" s="222"/>
      <c r="I56" s="222"/>
      <c r="J56" s="222"/>
      <c r="K56" s="222"/>
    </row>
    <row r="57" spans="1:15">
      <c r="A57" s="223" t="s">
        <v>189</v>
      </c>
      <c r="B57" s="222"/>
      <c r="C57" s="222"/>
      <c r="D57" s="222"/>
      <c r="E57" s="222"/>
      <c r="F57" s="222"/>
      <c r="G57" s="222"/>
      <c r="H57" s="222"/>
      <c r="I57" s="222"/>
      <c r="J57" s="222"/>
      <c r="K57" s="222"/>
    </row>
    <row r="58" spans="1:15">
      <c r="A58" s="491" t="s">
        <v>508</v>
      </c>
      <c r="B58" s="491"/>
      <c r="C58" s="491"/>
      <c r="D58" s="491"/>
      <c r="E58" s="491"/>
      <c r="F58" s="491"/>
      <c r="G58" s="491"/>
      <c r="H58" s="491"/>
      <c r="I58" s="491"/>
      <c r="J58" s="491"/>
      <c r="K58" s="491"/>
    </row>
    <row r="59" spans="1:15">
      <c r="A59" s="222"/>
      <c r="B59" s="222"/>
      <c r="C59" s="491" t="s">
        <v>507</v>
      </c>
      <c r="D59" s="491"/>
      <c r="E59" s="491"/>
      <c r="F59" s="491"/>
      <c r="G59" s="222"/>
      <c r="H59" s="222"/>
      <c r="I59" s="222"/>
      <c r="J59" s="222"/>
      <c r="K59" s="222"/>
    </row>
    <row r="60" spans="1:15">
      <c r="A60" s="222"/>
      <c r="B60" s="222"/>
      <c r="C60" s="222"/>
      <c r="D60" s="222"/>
      <c r="E60" s="222"/>
      <c r="F60" s="491" t="s">
        <v>8</v>
      </c>
      <c r="G60" s="491"/>
      <c r="H60" s="602">
        <f>様式第1号!K34</f>
        <v>0</v>
      </c>
      <c r="I60" s="602"/>
      <c r="J60" s="602"/>
      <c r="K60" s="221" t="s">
        <v>20</v>
      </c>
    </row>
    <row r="61" spans="1:15">
      <c r="A61" s="222"/>
      <c r="B61" s="222"/>
      <c r="C61" s="222"/>
      <c r="D61" s="222"/>
      <c r="E61" s="222"/>
      <c r="F61" s="222"/>
      <c r="G61" s="222"/>
      <c r="H61" s="222"/>
      <c r="I61" s="222"/>
      <c r="J61" s="222"/>
      <c r="K61" s="222"/>
    </row>
    <row r="62" spans="1:15">
      <c r="B62" s="68"/>
      <c r="E62" s="67"/>
      <c r="I62" s="67"/>
      <c r="O62" s="67"/>
    </row>
    <row r="63" spans="1:15">
      <c r="B63" s="68"/>
      <c r="E63" s="67"/>
      <c r="I63" s="67"/>
      <c r="O63" s="67"/>
    </row>
    <row r="64" spans="1:15">
      <c r="B64" s="68"/>
      <c r="E64" s="67"/>
      <c r="I64" s="67"/>
      <c r="O64" s="67"/>
    </row>
    <row r="65" spans="2:15">
      <c r="B65" s="68"/>
      <c r="E65" s="67"/>
      <c r="I65" s="67"/>
      <c r="O65" s="67"/>
    </row>
    <row r="66" spans="2:15">
      <c r="B66" s="68"/>
      <c r="E66" s="67"/>
      <c r="I66" s="67"/>
      <c r="O66" s="67"/>
    </row>
    <row r="67" spans="2:15">
      <c r="B67" s="68"/>
      <c r="E67" s="67"/>
      <c r="I67" s="67"/>
      <c r="O67" s="67"/>
    </row>
    <row r="68" spans="2:15">
      <c r="E68" s="67"/>
      <c r="I68" s="67"/>
      <c r="O68" s="67"/>
    </row>
    <row r="69" spans="2:15">
      <c r="E69" s="67"/>
      <c r="I69" s="67"/>
      <c r="O69" s="67"/>
    </row>
    <row r="70" spans="2:15">
      <c r="B70" s="70"/>
      <c r="E70" s="67"/>
      <c r="I70" s="67"/>
      <c r="O70" s="67"/>
    </row>
    <row r="71" spans="2:15">
      <c r="B71" s="70"/>
      <c r="E71" s="67"/>
      <c r="I71" s="67"/>
      <c r="O71" s="67"/>
    </row>
    <row r="72" spans="2:15">
      <c r="B72" s="70"/>
      <c r="I72" s="67"/>
      <c r="O72" s="67"/>
    </row>
    <row r="73" spans="2:15">
      <c r="B73" s="70"/>
      <c r="I73" s="67"/>
    </row>
    <row r="74" spans="2:15">
      <c r="B74" s="70"/>
      <c r="E74" s="71"/>
    </row>
    <row r="75" spans="2:15">
      <c r="B75" s="70"/>
      <c r="E75" s="71"/>
      <c r="G75" s="59"/>
    </row>
  </sheetData>
  <mergeCells count="28">
    <mergeCell ref="A58:K58"/>
    <mergeCell ref="C59:F59"/>
    <mergeCell ref="F60:G60"/>
    <mergeCell ref="H60:J60"/>
    <mergeCell ref="B54:C54"/>
    <mergeCell ref="D54:E54"/>
    <mergeCell ref="F54:G54"/>
    <mergeCell ref="H54:J54"/>
    <mergeCell ref="B55:C55"/>
    <mergeCell ref="D55:E55"/>
    <mergeCell ref="F55:G55"/>
    <mergeCell ref="H55:J55"/>
    <mergeCell ref="K3:K4"/>
    <mergeCell ref="A33:E33"/>
    <mergeCell ref="A43:E43"/>
    <mergeCell ref="A44:G44"/>
    <mergeCell ref="A45:G45"/>
    <mergeCell ref="B51:C52"/>
    <mergeCell ref="D51:F52"/>
    <mergeCell ref="G51:I52"/>
    <mergeCell ref="J51:J52"/>
    <mergeCell ref="A3:A4"/>
    <mergeCell ref="B3:B4"/>
    <mergeCell ref="F3:F4"/>
    <mergeCell ref="G3:G4"/>
    <mergeCell ref="H3:H4"/>
    <mergeCell ref="I3:I4"/>
    <mergeCell ref="J3:J4"/>
  </mergeCells>
  <phoneticPr fontId="2"/>
  <dataValidations count="8">
    <dataValidation type="list" allowBlank="1" showInputMessage="1" showErrorMessage="1" sqref="H55:J55" xr:uid="{00000000-0002-0000-0500-000000000000}">
      <formula1>"３００，０００,４００，０００,５００，０００"</formula1>
    </dataValidation>
    <dataValidation type="list" allowBlank="1" showInputMessage="1" showErrorMessage="1" sqref="I43 I33:I34" xr:uid="{00000000-0002-0000-0500-000001000000}">
      <formula1>$CN$2:$CN$3</formula1>
    </dataValidation>
    <dataValidation type="list" errorStyle="warning" allowBlank="1" showInputMessage="1" showErrorMessage="1" sqref="B5:B32" xr:uid="{00000000-0002-0000-0500-000002000000}">
      <formula1>"スギ,ヒノキ,マツ,ベイマツ,ベイツガ,その他"</formula1>
    </dataValidation>
    <dataValidation type="list" errorStyle="warning" allowBlank="1" showInputMessage="1" showErrorMessage="1" sqref="E5:E32" xr:uid="{00000000-0002-0000-0500-000003000000}">
      <formula1>"1.0,2.0,3.0,4.0,5.0,6.0"</formula1>
    </dataValidation>
    <dataValidation type="list" allowBlank="1" showInputMessage="1" showErrorMessage="1" sqref="I5:I32 I35:I42" xr:uid="{00000000-0002-0000-0500-000004000000}">
      <formula1>"○,×"</formula1>
    </dataValidation>
    <dataValidation type="list" errorStyle="warning" allowBlank="1" showInputMessage="1" showErrorMessage="1" sqref="A35:A42" xr:uid="{00000000-0002-0000-0500-000005000000}">
      <formula1>"床材,壁面材,野地板,その他"</formula1>
    </dataValidation>
    <dataValidation type="list" allowBlank="1" showInputMessage="1" showErrorMessage="1" sqref="B35:B42" xr:uid="{00000000-0002-0000-0500-000006000000}">
      <formula1>"スギ,ヒノキ,マツ,ベイマツ,ベイツカ,その他"</formula1>
    </dataValidation>
    <dataValidation type="list" errorStyle="warning" allowBlank="1" showInputMessage="1" showErrorMessage="1" sqref="A5:A32" xr:uid="{00000000-0002-0000-0500-000007000000}">
      <formula1>構造材以外</formula1>
    </dataValidation>
  </dataValidations>
  <pageMargins left="0.9055118110236221" right="0.19685039370078741" top="0.35433070866141736" bottom="0.35433070866141736" header="0.31496062992125984" footer="0.31496062992125984"/>
  <pageSetup paperSize="9" scale="99" orientation="portrait"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2:G54"/>
  <sheetViews>
    <sheetView view="pageBreakPreview" zoomScale="85" zoomScaleNormal="100" zoomScaleSheetLayoutView="85" workbookViewId="0">
      <selection activeCell="F10" sqref="F10"/>
    </sheetView>
  </sheetViews>
  <sheetFormatPr defaultRowHeight="13.5"/>
  <cols>
    <col min="1" max="1" width="3.875" style="85" customWidth="1"/>
    <col min="2" max="4" width="17.5" style="85" customWidth="1"/>
    <col min="5" max="5" width="17.375" style="85" customWidth="1"/>
    <col min="6" max="6" width="17.5" style="85" customWidth="1"/>
    <col min="7" max="7" width="5.5" style="85" customWidth="1"/>
    <col min="8" max="16384" width="9" style="85"/>
  </cols>
  <sheetData>
    <row r="2" spans="1:7">
      <c r="B2" s="85" t="s">
        <v>504</v>
      </c>
    </row>
    <row r="3" spans="1:7" ht="9.75" customHeight="1"/>
    <row r="4" spans="1:7" ht="17.25">
      <c r="B4" s="664" t="s">
        <v>270</v>
      </c>
      <c r="C4" s="664"/>
      <c r="D4" s="664"/>
      <c r="E4" s="664"/>
      <c r="F4" s="664"/>
    </row>
    <row r="5" spans="1:7" ht="15" customHeight="1"/>
    <row r="6" spans="1:7" ht="23.25" customHeight="1">
      <c r="A6" s="274"/>
      <c r="B6" s="275" t="s">
        <v>269</v>
      </c>
      <c r="C6" s="665">
        <f>様式第1号!X12</f>
        <v>0</v>
      </c>
      <c r="D6" s="666"/>
      <c r="E6" s="666"/>
      <c r="F6" s="667"/>
      <c r="G6" s="274"/>
    </row>
    <row r="7" spans="1:7" ht="21.75" customHeight="1">
      <c r="A7" s="274"/>
      <c r="B7" s="276" t="s">
        <v>268</v>
      </c>
      <c r="C7" s="665">
        <f>様式第1号!K26</f>
        <v>0</v>
      </c>
      <c r="D7" s="666"/>
      <c r="E7" s="666"/>
      <c r="F7" s="667"/>
      <c r="G7" s="274"/>
    </row>
    <row r="8" spans="1:7" ht="10.5" customHeight="1">
      <c r="A8" s="274"/>
      <c r="B8" s="274"/>
      <c r="C8" s="277" t="s">
        <v>267</v>
      </c>
      <c r="D8" s="278" t="s">
        <v>267</v>
      </c>
      <c r="E8" s="277" t="s">
        <v>267</v>
      </c>
      <c r="F8" s="274"/>
      <c r="G8" s="274"/>
    </row>
    <row r="9" spans="1:7" ht="55.5" customHeight="1">
      <c r="A9" s="274"/>
      <c r="B9" s="279" t="s">
        <v>266</v>
      </c>
      <c r="C9" s="280" t="s">
        <v>265</v>
      </c>
      <c r="D9" s="280" t="s">
        <v>571</v>
      </c>
      <c r="E9" s="280" t="s">
        <v>264</v>
      </c>
      <c r="F9" s="280" t="s">
        <v>263</v>
      </c>
      <c r="G9" s="274"/>
    </row>
    <row r="10" spans="1:7" ht="27.75" customHeight="1">
      <c r="A10" s="274"/>
      <c r="B10" s="344">
        <f>'様式7号-1'!Z7</f>
        <v>0</v>
      </c>
      <c r="C10" s="345">
        <f>'1_入力シート'!$F$62</f>
        <v>0</v>
      </c>
      <c r="D10" s="345">
        <f>'1_入力シート'!$N$62</f>
        <v>0</v>
      </c>
      <c r="E10" s="345">
        <f>'1_入力シート'!$K$62</f>
        <v>0</v>
      </c>
      <c r="F10" s="345">
        <f>'1_入力シート'!$M$62</f>
        <v>0</v>
      </c>
      <c r="G10" s="281"/>
    </row>
    <row r="11" spans="1:7" ht="28.5" customHeight="1">
      <c r="A11" s="274"/>
      <c r="B11" s="282" t="s">
        <v>116</v>
      </c>
      <c r="C11" s="282" t="s">
        <v>572</v>
      </c>
      <c r="D11" s="282" t="s">
        <v>614</v>
      </c>
      <c r="E11" s="282" t="s">
        <v>572</v>
      </c>
      <c r="F11" s="282" t="s">
        <v>614</v>
      </c>
      <c r="G11" s="274"/>
    </row>
    <row r="12" spans="1:7" ht="17.25" customHeight="1">
      <c r="A12" s="274"/>
      <c r="B12" s="283"/>
      <c r="C12" s="283"/>
      <c r="D12" s="283"/>
      <c r="E12" s="283"/>
      <c r="F12" s="284" t="s">
        <v>501</v>
      </c>
      <c r="G12" s="274"/>
    </row>
    <row r="13" spans="1:7" ht="42.75" customHeight="1">
      <c r="A13" s="274"/>
      <c r="B13" s="274"/>
      <c r="C13" s="274"/>
      <c r="D13" s="274"/>
      <c r="E13" s="274"/>
      <c r="F13" s="274"/>
      <c r="G13" s="274"/>
    </row>
    <row r="14" spans="1:7">
      <c r="A14" s="274"/>
      <c r="B14" s="274"/>
      <c r="C14" s="274"/>
      <c r="D14" s="274"/>
      <c r="E14" s="274"/>
      <c r="F14" s="274"/>
      <c r="G14" s="274"/>
    </row>
    <row r="15" spans="1:7">
      <c r="A15" s="274"/>
      <c r="B15" s="274"/>
      <c r="C15" s="274"/>
      <c r="D15" s="274"/>
      <c r="E15" s="274"/>
      <c r="F15" s="274"/>
      <c r="G15" s="274"/>
    </row>
    <row r="16" spans="1:7">
      <c r="A16" s="274"/>
      <c r="B16" s="274"/>
      <c r="C16" s="274"/>
      <c r="D16" s="274"/>
      <c r="E16" s="274"/>
      <c r="F16" s="274"/>
      <c r="G16" s="274"/>
    </row>
    <row r="17" spans="1:7">
      <c r="A17" s="274"/>
      <c r="B17" s="274"/>
      <c r="C17" s="274"/>
      <c r="D17" s="274"/>
      <c r="E17" s="274"/>
      <c r="F17" s="274"/>
      <c r="G17" s="274"/>
    </row>
    <row r="18" spans="1:7">
      <c r="A18" s="274"/>
      <c r="B18" s="274"/>
      <c r="C18" s="274"/>
      <c r="D18" s="274"/>
      <c r="E18" s="274"/>
      <c r="F18" s="274"/>
      <c r="G18" s="274"/>
    </row>
    <row r="19" spans="1:7">
      <c r="A19" s="274"/>
      <c r="B19" s="274"/>
      <c r="C19" s="274"/>
      <c r="D19" s="274"/>
      <c r="E19" s="274"/>
      <c r="F19" s="274"/>
      <c r="G19" s="274"/>
    </row>
    <row r="20" spans="1:7">
      <c r="A20" s="274"/>
      <c r="B20" s="274"/>
      <c r="C20" s="274"/>
      <c r="D20" s="274"/>
      <c r="E20" s="274"/>
      <c r="F20" s="274"/>
      <c r="G20" s="274"/>
    </row>
    <row r="21" spans="1:7">
      <c r="A21" s="274"/>
      <c r="B21" s="274"/>
      <c r="C21" s="274"/>
      <c r="D21" s="274"/>
      <c r="E21" s="274"/>
      <c r="F21" s="274"/>
      <c r="G21" s="274"/>
    </row>
    <row r="22" spans="1:7" ht="33" customHeight="1">
      <c r="A22" s="668" t="s">
        <v>532</v>
      </c>
      <c r="B22" s="669"/>
      <c r="C22" s="669"/>
      <c r="D22" s="669"/>
      <c r="E22" s="669"/>
      <c r="F22" s="669"/>
      <c r="G22" s="670"/>
    </row>
    <row r="23" spans="1:7" ht="14.25">
      <c r="A23" s="285" t="s">
        <v>533</v>
      </c>
      <c r="B23" s="286"/>
      <c r="C23" s="286"/>
      <c r="D23" s="286"/>
      <c r="E23" s="286"/>
      <c r="F23" s="287"/>
      <c r="G23" s="288" t="s">
        <v>534</v>
      </c>
    </row>
    <row r="24" spans="1:7" ht="14.25">
      <c r="A24" s="289"/>
      <c r="B24" s="290"/>
      <c r="C24" s="290"/>
      <c r="D24" s="290"/>
      <c r="E24" s="290"/>
      <c r="F24" s="291"/>
      <c r="G24" s="292"/>
    </row>
    <row r="25" spans="1:7" ht="14.25">
      <c r="A25" s="289"/>
      <c r="B25" s="348" t="s">
        <v>555</v>
      </c>
      <c r="C25" s="349"/>
      <c r="D25" s="349"/>
      <c r="E25" s="349"/>
      <c r="F25" s="350"/>
      <c r="G25" s="295"/>
    </row>
    <row r="26" spans="1:7" ht="14.25">
      <c r="A26" s="289"/>
      <c r="B26" s="293" t="s">
        <v>535</v>
      </c>
      <c r="C26" s="294"/>
      <c r="D26" s="294"/>
      <c r="E26" s="294"/>
      <c r="F26" s="290"/>
      <c r="G26" s="295"/>
    </row>
    <row r="27" spans="1:7" ht="14.25">
      <c r="A27" s="289"/>
      <c r="B27" s="296" t="s">
        <v>536</v>
      </c>
      <c r="C27" s="297">
        <f>$D$10/379</f>
        <v>0</v>
      </c>
      <c r="D27" s="294" t="s">
        <v>537</v>
      </c>
      <c r="E27" s="290"/>
      <c r="F27" s="290"/>
      <c r="G27" s="295"/>
    </row>
    <row r="28" spans="1:7" ht="14.25">
      <c r="A28" s="289"/>
      <c r="B28" s="296" t="s">
        <v>538</v>
      </c>
      <c r="C28" s="297">
        <f>$D$25/4.6755</f>
        <v>0</v>
      </c>
      <c r="D28" s="298" t="s">
        <v>539</v>
      </c>
      <c r="E28" s="290"/>
      <c r="F28" s="290"/>
      <c r="G28" s="295"/>
    </row>
    <row r="29" spans="1:7" ht="14.25">
      <c r="A29" s="289"/>
      <c r="B29" s="296" t="s">
        <v>540</v>
      </c>
      <c r="C29" s="290"/>
      <c r="D29" s="290"/>
      <c r="E29" s="290"/>
      <c r="F29" s="290"/>
      <c r="G29" s="295"/>
    </row>
    <row r="30" spans="1:7" ht="14.25">
      <c r="A30" s="289"/>
      <c r="B30" s="299" t="s">
        <v>541</v>
      </c>
      <c r="C30" s="300">
        <f>$D$25/0.0261</f>
        <v>0</v>
      </c>
      <c r="D30" s="294" t="s">
        <v>542</v>
      </c>
      <c r="E30" s="290"/>
      <c r="F30" s="290"/>
      <c r="G30" s="295"/>
    </row>
    <row r="31" spans="1:7" ht="14.25">
      <c r="A31" s="289"/>
      <c r="B31" s="299"/>
      <c r="C31" s="301"/>
      <c r="D31" s="294"/>
      <c r="E31" s="290"/>
      <c r="F31" s="290"/>
      <c r="G31" s="295"/>
    </row>
    <row r="32" spans="1:7" ht="14.25">
      <c r="A32" s="289"/>
      <c r="B32" s="299" t="s">
        <v>543</v>
      </c>
      <c r="C32" s="302">
        <f>$D$10/0.505</f>
        <v>0</v>
      </c>
      <c r="D32" s="294" t="s">
        <v>544</v>
      </c>
      <c r="E32" s="290"/>
      <c r="F32" s="290"/>
      <c r="G32" s="295"/>
    </row>
    <row r="33" spans="1:7" ht="14.25">
      <c r="A33" s="289"/>
      <c r="B33" s="296"/>
      <c r="C33" s="294"/>
      <c r="D33" s="294"/>
      <c r="E33" s="290"/>
      <c r="F33" s="290"/>
      <c r="G33" s="295"/>
    </row>
    <row r="34" spans="1:7" ht="14.25">
      <c r="A34" s="289"/>
      <c r="B34" s="293" t="s">
        <v>545</v>
      </c>
      <c r="C34" s="294"/>
      <c r="D34" s="294"/>
      <c r="E34" s="290"/>
      <c r="F34" s="290"/>
      <c r="G34" s="295"/>
    </row>
    <row r="35" spans="1:7" ht="14.25">
      <c r="A35" s="289"/>
      <c r="B35" s="296" t="s">
        <v>546</v>
      </c>
      <c r="C35" s="302">
        <f>$D$10/3.733</f>
        <v>0</v>
      </c>
      <c r="D35" s="294" t="s">
        <v>547</v>
      </c>
      <c r="E35" s="290"/>
      <c r="F35" s="290"/>
      <c r="G35" s="295"/>
    </row>
    <row r="36" spans="1:7" ht="14.25">
      <c r="A36" s="289"/>
      <c r="B36" s="296"/>
      <c r="C36" s="303"/>
      <c r="D36" s="294"/>
      <c r="E36" s="290"/>
      <c r="F36" s="290"/>
      <c r="G36" s="295"/>
    </row>
    <row r="37" spans="1:7" ht="14.25">
      <c r="A37" s="289"/>
      <c r="B37" s="290" t="s">
        <v>548</v>
      </c>
      <c r="C37" s="302">
        <f>$D$10/1.778</f>
        <v>0</v>
      </c>
      <c r="D37" s="294" t="s">
        <v>547</v>
      </c>
      <c r="E37" s="290"/>
      <c r="F37" s="290"/>
      <c r="G37" s="295"/>
    </row>
    <row r="38" spans="1:7" ht="14.25">
      <c r="A38" s="289"/>
      <c r="B38" s="304" t="s">
        <v>549</v>
      </c>
      <c r="C38" s="302">
        <f>$D$10/3.733</f>
        <v>0</v>
      </c>
      <c r="D38" s="294" t="s">
        <v>550</v>
      </c>
      <c r="E38" s="290"/>
      <c r="F38" s="290"/>
      <c r="G38" s="295"/>
    </row>
    <row r="39" spans="1:7" ht="14.25">
      <c r="A39" s="289"/>
      <c r="B39" s="290"/>
      <c r="C39" s="290"/>
      <c r="D39" s="290"/>
      <c r="E39" s="290"/>
      <c r="F39" s="290"/>
      <c r="G39" s="295"/>
    </row>
    <row r="40" spans="1:7" ht="14.25">
      <c r="A40" s="289"/>
      <c r="B40" s="346" t="s">
        <v>556</v>
      </c>
      <c r="C40" s="347"/>
      <c r="D40" s="347"/>
      <c r="E40" s="347"/>
      <c r="F40" s="347"/>
      <c r="G40" s="295"/>
    </row>
    <row r="41" spans="1:7" ht="14.25">
      <c r="A41" s="289"/>
      <c r="B41" s="293" t="s">
        <v>535</v>
      </c>
      <c r="C41" s="301"/>
      <c r="D41" s="301"/>
      <c r="E41" s="290"/>
      <c r="F41" s="290"/>
      <c r="G41" s="295"/>
    </row>
    <row r="42" spans="1:7" ht="14.25">
      <c r="A42" s="289"/>
      <c r="B42" s="296" t="s">
        <v>536</v>
      </c>
      <c r="C42" s="297">
        <f>$F$10/379</f>
        <v>0</v>
      </c>
      <c r="D42" s="294" t="s">
        <v>551</v>
      </c>
      <c r="E42" s="290"/>
      <c r="F42" s="290"/>
      <c r="G42" s="295"/>
    </row>
    <row r="43" spans="1:7" ht="14.25">
      <c r="A43" s="289"/>
      <c r="B43" s="296" t="s">
        <v>538</v>
      </c>
      <c r="C43" s="297">
        <f>$C$42/4.6755</f>
        <v>0</v>
      </c>
      <c r="D43" s="298" t="s">
        <v>552</v>
      </c>
      <c r="E43" s="290"/>
      <c r="F43" s="290"/>
      <c r="G43" s="295"/>
    </row>
    <row r="44" spans="1:7" ht="14.25">
      <c r="A44" s="289"/>
      <c r="B44" s="296" t="s">
        <v>540</v>
      </c>
      <c r="C44" s="290"/>
      <c r="D44" s="294"/>
      <c r="E44" s="290"/>
      <c r="F44" s="290"/>
      <c r="G44" s="295"/>
    </row>
    <row r="45" spans="1:7" ht="14.25">
      <c r="A45" s="289"/>
      <c r="B45" s="299" t="s">
        <v>549</v>
      </c>
      <c r="C45" s="300">
        <f>$C$42/0.0261</f>
        <v>0</v>
      </c>
      <c r="D45" s="294" t="s">
        <v>542</v>
      </c>
      <c r="E45" s="290"/>
      <c r="F45" s="290"/>
      <c r="G45" s="295"/>
    </row>
    <row r="46" spans="1:7" ht="14.25">
      <c r="A46" s="289"/>
      <c r="B46" s="296"/>
      <c r="C46" s="301"/>
      <c r="D46" s="301"/>
      <c r="E46" s="290"/>
      <c r="F46" s="290"/>
      <c r="G46" s="295"/>
    </row>
    <row r="47" spans="1:7" ht="14.25">
      <c r="A47" s="289"/>
      <c r="B47" s="299" t="s">
        <v>543</v>
      </c>
      <c r="C47" s="302">
        <f>$F$10/0.505</f>
        <v>0</v>
      </c>
      <c r="D47" s="294" t="s">
        <v>544</v>
      </c>
      <c r="E47" s="290"/>
      <c r="F47" s="290"/>
      <c r="G47" s="295"/>
    </row>
    <row r="48" spans="1:7" ht="14.25">
      <c r="A48" s="289"/>
      <c r="B48" s="296"/>
      <c r="C48" s="301"/>
      <c r="D48" s="294"/>
      <c r="E48" s="290"/>
      <c r="F48" s="290"/>
      <c r="G48" s="295"/>
    </row>
    <row r="49" spans="1:7" ht="14.25">
      <c r="A49" s="289"/>
      <c r="B49" s="293" t="s">
        <v>545</v>
      </c>
      <c r="C49" s="301"/>
      <c r="D49" s="294"/>
      <c r="E49" s="290"/>
      <c r="F49" s="290"/>
      <c r="G49" s="295"/>
    </row>
    <row r="50" spans="1:7" ht="14.25">
      <c r="A50" s="289"/>
      <c r="B50" s="296" t="s">
        <v>553</v>
      </c>
      <c r="C50" s="302">
        <f>$F$10/3.733</f>
        <v>0</v>
      </c>
      <c r="D50" s="294" t="s">
        <v>547</v>
      </c>
      <c r="E50" s="290"/>
      <c r="F50" s="290"/>
      <c r="G50" s="295"/>
    </row>
    <row r="51" spans="1:7" ht="14.25">
      <c r="A51" s="289"/>
      <c r="B51" s="296"/>
      <c r="C51" s="290"/>
      <c r="D51" s="290"/>
      <c r="E51" s="290"/>
      <c r="F51" s="290"/>
      <c r="G51" s="295"/>
    </row>
    <row r="52" spans="1:7" ht="14.25">
      <c r="A52" s="289"/>
      <c r="B52" s="296" t="s">
        <v>548</v>
      </c>
      <c r="C52" s="302">
        <f>$F$10/1.778</f>
        <v>0</v>
      </c>
      <c r="D52" s="294" t="s">
        <v>554</v>
      </c>
      <c r="E52" s="290"/>
      <c r="F52" s="290"/>
      <c r="G52" s="295"/>
    </row>
    <row r="53" spans="1:7" ht="14.25">
      <c r="A53" s="289"/>
      <c r="B53" s="299" t="s">
        <v>549</v>
      </c>
      <c r="C53" s="302">
        <f>F10/3.733</f>
        <v>0</v>
      </c>
      <c r="D53" s="294" t="s">
        <v>550</v>
      </c>
      <c r="E53" s="290"/>
      <c r="F53" s="290"/>
      <c r="G53" s="295"/>
    </row>
    <row r="54" spans="1:7" ht="14.25">
      <c r="A54" s="305"/>
      <c r="B54" s="306"/>
      <c r="C54" s="307"/>
      <c r="D54" s="308"/>
      <c r="E54" s="309"/>
      <c r="F54" s="309"/>
      <c r="G54" s="310"/>
    </row>
  </sheetData>
  <mergeCells count="4">
    <mergeCell ref="B4:F4"/>
    <mergeCell ref="C6:F6"/>
    <mergeCell ref="C7:F7"/>
    <mergeCell ref="A22:G22"/>
  </mergeCells>
  <phoneticPr fontId="2"/>
  <pageMargins left="0.51181102362204722" right="0.31496062992125984" top="0.35433070866141736" bottom="0.15748031496062992" header="0.31496062992125984" footer="0.31496062992125984"/>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B1:O62"/>
  <sheetViews>
    <sheetView topLeftCell="D1" zoomScale="80" zoomScaleNormal="80" workbookViewId="0">
      <selection activeCell="M14" sqref="M14"/>
    </sheetView>
  </sheetViews>
  <sheetFormatPr defaultColWidth="9" defaultRowHeight="24.95" customHeight="1"/>
  <cols>
    <col min="1" max="2" width="9" style="86"/>
    <col min="3" max="3" width="31.25" style="86" customWidth="1"/>
    <col min="4" max="4" width="32.875" style="86" customWidth="1"/>
    <col min="5" max="11" width="20.625" style="86" customWidth="1"/>
    <col min="12" max="12" width="25.5" style="86" customWidth="1"/>
    <col min="13" max="13" width="16.875" style="86" customWidth="1"/>
    <col min="14" max="14" width="26.5" style="86" customWidth="1"/>
    <col min="15" max="16" width="20.625" style="86" customWidth="1"/>
    <col min="17" max="16384" width="9" style="86"/>
  </cols>
  <sheetData>
    <row r="1" spans="2:15" ht="24.95" customHeight="1">
      <c r="B1" s="170" t="s">
        <v>499</v>
      </c>
    </row>
    <row r="8" spans="2:15" ht="24.95" customHeight="1">
      <c r="M8" s="112" t="s">
        <v>314</v>
      </c>
      <c r="N8" s="169"/>
    </row>
    <row r="9" spans="2:15" ht="27.75" customHeight="1">
      <c r="M9" s="177" t="s">
        <v>500</v>
      </c>
      <c r="N9" s="142">
        <f>様式第1号!X12</f>
        <v>0</v>
      </c>
      <c r="O9" s="178"/>
    </row>
    <row r="10" spans="2:15" ht="36.75" customHeight="1">
      <c r="M10" s="201" t="s">
        <v>312</v>
      </c>
      <c r="N10" s="142">
        <f>様式第1号!K26</f>
        <v>0</v>
      </c>
      <c r="O10" s="178"/>
    </row>
    <row r="11" spans="2:15" ht="24.95" customHeight="1">
      <c r="M11" s="201" t="s">
        <v>311</v>
      </c>
      <c r="N11" s="361">
        <f>'様式7号-1'!Z7</f>
        <v>0</v>
      </c>
      <c r="O11" s="86" t="s">
        <v>262</v>
      </c>
    </row>
    <row r="12" spans="2:15" ht="24.95" customHeight="1">
      <c r="M12" s="201" t="s">
        <v>310</v>
      </c>
      <c r="N12" s="142"/>
      <c r="O12" s="166"/>
    </row>
    <row r="16" spans="2:15" ht="24.95" customHeight="1">
      <c r="B16" s="686" t="s">
        <v>309</v>
      </c>
      <c r="C16" s="686"/>
      <c r="D16" s="686"/>
      <c r="E16" s="686"/>
      <c r="F16" s="686"/>
      <c r="G16" s="686"/>
      <c r="H16" s="686"/>
      <c r="I16" s="686"/>
      <c r="J16" s="686"/>
      <c r="K16" s="686"/>
      <c r="L16" s="686"/>
    </row>
    <row r="17" spans="2:15" ht="24.95" customHeight="1">
      <c r="B17" s="686"/>
      <c r="C17" s="686"/>
      <c r="D17" s="686"/>
      <c r="E17" s="686"/>
      <c r="F17" s="686"/>
      <c r="G17" s="686"/>
      <c r="H17" s="686"/>
      <c r="I17" s="686"/>
      <c r="J17" s="686"/>
      <c r="K17" s="686"/>
      <c r="L17" s="686"/>
    </row>
    <row r="19" spans="2:15" ht="24.95" customHeight="1">
      <c r="B19" s="687" t="s">
        <v>308</v>
      </c>
      <c r="C19" s="690" t="s">
        <v>307</v>
      </c>
      <c r="D19" s="176"/>
      <c r="E19" s="693" t="s">
        <v>306</v>
      </c>
      <c r="F19" s="694"/>
      <c r="G19" s="694"/>
      <c r="H19" s="694"/>
      <c r="I19" s="694"/>
      <c r="J19" s="694"/>
      <c r="K19" s="671"/>
      <c r="L19" s="695" t="s">
        <v>305</v>
      </c>
      <c r="M19" s="683" t="s">
        <v>304</v>
      </c>
      <c r="N19" s="671" t="s">
        <v>303</v>
      </c>
      <c r="O19" s="672"/>
    </row>
    <row r="20" spans="2:15" ht="27" customHeight="1">
      <c r="B20" s="688"/>
      <c r="C20" s="691"/>
      <c r="D20" s="175" t="s">
        <v>302</v>
      </c>
      <c r="E20" s="673" t="s">
        <v>301</v>
      </c>
      <c r="F20" s="674"/>
      <c r="G20" s="675"/>
      <c r="H20" s="676" t="s">
        <v>315</v>
      </c>
      <c r="I20" s="677"/>
      <c r="J20" s="678"/>
      <c r="K20" s="679" t="s">
        <v>299</v>
      </c>
      <c r="L20" s="696"/>
      <c r="M20" s="684"/>
      <c r="N20" s="681" t="s">
        <v>298</v>
      </c>
      <c r="O20" s="681" t="s">
        <v>297</v>
      </c>
    </row>
    <row r="21" spans="2:15" ht="36.75" customHeight="1">
      <c r="B21" s="689"/>
      <c r="C21" s="692"/>
      <c r="D21" s="174"/>
      <c r="E21" s="163" t="s">
        <v>296</v>
      </c>
      <c r="F21" s="163" t="s">
        <v>295</v>
      </c>
      <c r="G21" s="163" t="s">
        <v>294</v>
      </c>
      <c r="H21" s="162" t="s">
        <v>296</v>
      </c>
      <c r="I21" s="162" t="s">
        <v>295</v>
      </c>
      <c r="J21" s="162" t="s">
        <v>294</v>
      </c>
      <c r="K21" s="680"/>
      <c r="L21" s="697"/>
      <c r="M21" s="685"/>
      <c r="N21" s="682"/>
      <c r="O21" s="682"/>
    </row>
    <row r="22" spans="2:15" ht="24.95" customHeight="1">
      <c r="B22" s="112">
        <v>1</v>
      </c>
      <c r="C22" s="113"/>
      <c r="D22" s="173"/>
      <c r="E22" s="109"/>
      <c r="F22" s="109"/>
      <c r="G22" s="108" t="str">
        <f>IFERROR(IF(C22='99_データベース'!$B$3,VLOOKUP(E22,'99_データベース'!$F$3:$H$66,3,FALSE),IF(C22='99_データベース'!$B$4,'99_データベース'!$C$4,IF(C22='99_データベース'!$B$5,'99_データベース'!$C$5,IF(C22='99_データベース'!$B$6,'99_データベース'!$C$6,IF(C22='99_データベース'!$B$7,'99_データベース'!$C$7,IF(C22='99_データベース'!$B$8,'99_データベース'!$C$8,"")))))),"")</f>
        <v/>
      </c>
      <c r="H22" s="109"/>
      <c r="I22" s="109"/>
      <c r="J22" s="108" t="str">
        <f>IFERROR(IF(C22='99_データベース'!$B$3,VLOOKUP(H22,'99_データベース'!$J$3:$L$88,3,FALSE),IF(C22='99_データベース'!$B$4,'99_データベース'!$C$4,IF(C22='99_データベース'!$B$5,'99_データベース'!$C$5,IF(C22='99_データベース'!$B$6,'99_データベース'!$C$6,IF(C22='99_データベース'!$B$7,'99_データベース'!$C$7,IF(C22='99_データベース'!$B$8,'99_データベース'!$C$8,"")))))),"")</f>
        <v/>
      </c>
      <c r="K22" s="106" t="str">
        <f t="shared" ref="K22:K61" si="0">IF(F22+I22=0,"",F22+I22)</f>
        <v/>
      </c>
      <c r="L22" s="107" t="str">
        <f>IFERROR(VLOOKUP(C22,'99_データベース'!$B$3:$D$8,3,FALSE),"")</f>
        <v/>
      </c>
      <c r="M22" s="106" t="str">
        <f t="array" ref="M22">IF(IFERROR(SUM(IF(ISERROR(N22:O22),"",N22:O22)),"")=0,"",IFERROR(SUM(IF(ISERROR(N22:O22),"",N22:O22)),""))</f>
        <v/>
      </c>
      <c r="N22" s="106" t="str">
        <f t="shared" ref="N22:N61" si="1">IF(IFERROR(ROUND(F22*G22*L22*44/12,1),"")=0,"",IFERROR(ROUND(F22*G22*L22*44/12,1),""))</f>
        <v/>
      </c>
      <c r="O22" s="106" t="str">
        <f t="shared" ref="O22:O61" si="2">IF(IFERROR(ROUND(I22*J22*L22*44/12,1),"")=0,"",IFERROR(ROUND(I22*J22*L22*44/12,1),""))</f>
        <v/>
      </c>
    </row>
    <row r="23" spans="2:15" ht="24.95" customHeight="1">
      <c r="B23" s="112">
        <v>2</v>
      </c>
      <c r="C23" s="113"/>
      <c r="D23" s="173"/>
      <c r="E23" s="109"/>
      <c r="F23" s="109"/>
      <c r="G23" s="108" t="str">
        <f>IFERROR(IF(C23='99_データベース'!$B$3,VLOOKUP(E23,'99_データベース'!$F$3:$H$66,3,FALSE),IF(C23='99_データベース'!$B$4,'99_データベース'!$C$4,IF(C23='99_データベース'!$B$5,'99_データベース'!$C$5,IF(C23='99_データベース'!$B$6,'99_データベース'!$C$6,IF(C23='99_データベース'!$B$7,'99_データベース'!$C$7,IF(C23='99_データベース'!$B$8,'99_データベース'!$C$8,"")))))),"")</f>
        <v/>
      </c>
      <c r="H23" s="109"/>
      <c r="I23" s="109"/>
      <c r="J23" s="108" t="str">
        <f>IFERROR(IF(C23='99_データベース'!$B$3,VLOOKUP(H23,'99_データベース'!$J$3:$L$88,3,FALSE),IF(C23='99_データベース'!$B$4,'99_データベース'!$C$4,IF(C23='99_データベース'!$B$5,'99_データベース'!$C$5,IF(C23='99_データベース'!$B$6,'99_データベース'!$C$6,IF(C23='99_データベース'!$B$7,'99_データベース'!$C$7,IF(C23='99_データベース'!$B$8,'99_データベース'!$C$8,"")))))),"")</f>
        <v/>
      </c>
      <c r="K23" s="106" t="str">
        <f t="shared" si="0"/>
        <v/>
      </c>
      <c r="L23" s="107" t="str">
        <f>IFERROR(VLOOKUP(C23,'99_データベース'!$B$3:$D$8,3,FALSE),"")</f>
        <v/>
      </c>
      <c r="M23" s="106" t="str">
        <f t="array" ref="M23">IF(IFERROR(SUM(IF(ISERROR(N23:O23),"",N23:O23)),"")=0,"",IFERROR(SUM(IF(ISERROR(N23:O23),"",N23:O23)),""))</f>
        <v/>
      </c>
      <c r="N23" s="106" t="str">
        <f t="shared" si="1"/>
        <v/>
      </c>
      <c r="O23" s="106" t="str">
        <f t="shared" si="2"/>
        <v/>
      </c>
    </row>
    <row r="24" spans="2:15" ht="24.95" customHeight="1">
      <c r="B24" s="112">
        <v>3</v>
      </c>
      <c r="C24" s="113"/>
      <c r="D24" s="173"/>
      <c r="E24" s="109"/>
      <c r="F24" s="109"/>
      <c r="G24" s="108" t="str">
        <f>IFERROR(IF(C24='99_データベース'!$B$3,VLOOKUP(E24,'99_データベース'!$F$3:$H$66,3,FALSE),IF(C24='99_データベース'!$B$4,'99_データベース'!$C$4,IF(C24='99_データベース'!$B$5,'99_データベース'!$C$5,IF(C24='99_データベース'!$B$6,'99_データベース'!$C$6,IF(C24='99_データベース'!$B$7,'99_データベース'!$C$7,IF(C24='99_データベース'!$B$8,'99_データベース'!$C$8,"")))))),"")</f>
        <v/>
      </c>
      <c r="H24" s="109"/>
      <c r="I24" s="109"/>
      <c r="J24" s="108" t="str">
        <f>IFERROR(IF(C24='99_データベース'!$B$3,VLOOKUP(H24,'99_データベース'!$J$3:$L$88,3,FALSE),IF(C24='99_データベース'!$B$4,'99_データベース'!$C$4,IF(C24='99_データベース'!$B$5,'99_データベース'!$C$5,IF(C24='99_データベース'!$B$6,'99_データベース'!$C$6,IF(C24='99_データベース'!$B$7,'99_データベース'!$C$7,IF(C24='99_データベース'!$B$8,'99_データベース'!$C$8,"")))))),"")</f>
        <v/>
      </c>
      <c r="K24" s="106" t="str">
        <f t="shared" si="0"/>
        <v/>
      </c>
      <c r="L24" s="107" t="str">
        <f>IFERROR(VLOOKUP(C24,'99_データベース'!$B$3:$D$8,3,FALSE),"")</f>
        <v/>
      </c>
      <c r="M24" s="106" t="str">
        <f t="array" ref="M24">IF(IFERROR(SUM(IF(ISERROR(N24:O24),"",N24:O24)),"")=0,"",IFERROR(SUM(IF(ISERROR(N24:O24),"",N24:O24)),""))</f>
        <v/>
      </c>
      <c r="N24" s="106" t="str">
        <f t="shared" si="1"/>
        <v/>
      </c>
      <c r="O24" s="106" t="str">
        <f t="shared" si="2"/>
        <v/>
      </c>
    </row>
    <row r="25" spans="2:15" ht="24.95" customHeight="1">
      <c r="B25" s="112">
        <v>4</v>
      </c>
      <c r="C25" s="113"/>
      <c r="D25" s="173"/>
      <c r="E25" s="109"/>
      <c r="F25" s="109"/>
      <c r="G25" s="108" t="str">
        <f>IFERROR(IF(C25='99_データベース'!$B$3,VLOOKUP(E25,'99_データベース'!$F$3:$H$66,3,FALSE),IF(C25='99_データベース'!$B$4,'99_データベース'!$C$4,IF(C25='99_データベース'!$B$5,'99_データベース'!$C$5,IF(C25='99_データベース'!$B$6,'99_データベース'!$C$6,IF(C25='99_データベース'!$B$7,'99_データベース'!$C$7,IF(C25='99_データベース'!$B$8,'99_データベース'!$C$8,"")))))),"")</f>
        <v/>
      </c>
      <c r="H25" s="109"/>
      <c r="I25" s="109"/>
      <c r="J25" s="108" t="str">
        <f>IFERROR(IF(C25='99_データベース'!$B$3,VLOOKUP(H25,'99_データベース'!$J$3:$L$88,3,FALSE),IF(C25='99_データベース'!$B$4,'99_データベース'!$C$4,IF(C25='99_データベース'!$B$5,'99_データベース'!$C$5,IF(C25='99_データベース'!$B$6,'99_データベース'!$C$6,IF(C25='99_データベース'!$B$7,'99_データベース'!$C$7,IF(C25='99_データベース'!$B$8,'99_データベース'!$C$8,"")))))),"")</f>
        <v/>
      </c>
      <c r="K25" s="106" t="str">
        <f t="shared" si="0"/>
        <v/>
      </c>
      <c r="L25" s="107" t="str">
        <f>IFERROR(VLOOKUP(C25,'99_データベース'!$B$3:$D$8,3,FALSE),"")</f>
        <v/>
      </c>
      <c r="M25" s="106" t="str">
        <f t="array" ref="M25">IF(IFERROR(SUM(IF(ISERROR(N25:O25),"",N25:O25)),"")=0,"",IFERROR(SUM(IF(ISERROR(N25:O25),"",N25:O25)),""))</f>
        <v/>
      </c>
      <c r="N25" s="106" t="str">
        <f t="shared" si="1"/>
        <v/>
      </c>
      <c r="O25" s="106" t="str">
        <f t="shared" si="2"/>
        <v/>
      </c>
    </row>
    <row r="26" spans="2:15" ht="24.95" customHeight="1">
      <c r="B26" s="112">
        <v>5</v>
      </c>
      <c r="C26" s="113"/>
      <c r="D26" s="173"/>
      <c r="E26" s="109"/>
      <c r="F26" s="109"/>
      <c r="G26" s="108" t="str">
        <f>IFERROR(IF(C26='99_データベース'!$B$3,VLOOKUP(E26,'99_データベース'!$F$3:$H$66,3,FALSE),IF(C26='99_データベース'!$B$4,'99_データベース'!$C$4,IF(C26='99_データベース'!$B$5,'99_データベース'!$C$5,IF(C26='99_データベース'!$B$6,'99_データベース'!$C$6,IF(C26='99_データベース'!$B$7,'99_データベース'!$C$7,IF(C26='99_データベース'!$B$8,'99_データベース'!$C$8,"")))))),"")</f>
        <v/>
      </c>
      <c r="H26" s="109"/>
      <c r="I26" s="109"/>
      <c r="J26" s="108" t="str">
        <f>IFERROR(IF(C26='99_データベース'!$B$3,VLOOKUP(H26,'99_データベース'!$J$3:$L$88,3,FALSE),IF(C26='99_データベース'!$B$4,'99_データベース'!$C$4,IF(C26='99_データベース'!$B$5,'99_データベース'!$C$5,IF(C26='99_データベース'!$B$6,'99_データベース'!$C$6,IF(C26='99_データベース'!$B$7,'99_データベース'!$C$7,IF(C26='99_データベース'!$B$8,'99_データベース'!$C$8,"")))))),"")</f>
        <v/>
      </c>
      <c r="K26" s="106" t="str">
        <f t="shared" si="0"/>
        <v/>
      </c>
      <c r="L26" s="107" t="str">
        <f>IFERROR(VLOOKUP(C26,'99_データベース'!$B$3:$D$8,3,FALSE),"")</f>
        <v/>
      </c>
      <c r="M26" s="106" t="str">
        <f t="array" ref="M26">IF(IFERROR(SUM(IF(ISERROR(N26:O26),"",N26:O26)),"")=0,"",IFERROR(SUM(IF(ISERROR(N26:O26),"",N26:O26)),""))</f>
        <v/>
      </c>
      <c r="N26" s="106" t="str">
        <f t="shared" si="1"/>
        <v/>
      </c>
      <c r="O26" s="106" t="str">
        <f t="shared" si="2"/>
        <v/>
      </c>
    </row>
    <row r="27" spans="2:15" ht="24.95" customHeight="1">
      <c r="B27" s="112">
        <v>6</v>
      </c>
      <c r="C27" s="113"/>
      <c r="D27" s="173"/>
      <c r="E27" s="109"/>
      <c r="F27" s="109"/>
      <c r="G27" s="108" t="str">
        <f>IFERROR(IF(C27='99_データベース'!$B$3,VLOOKUP(E27,'99_データベース'!$F$3:$H$66,3,FALSE),IF(C27='99_データベース'!$B$4,'99_データベース'!$C$4,IF(C27='99_データベース'!$B$5,'99_データベース'!$C$5,IF(C27='99_データベース'!$B$6,'99_データベース'!$C$6,IF(C27='99_データベース'!$B$7,'99_データベース'!$C$7,IF(C27='99_データベース'!$B$8,'99_データベース'!$C$8,"")))))),"")</f>
        <v/>
      </c>
      <c r="H27" s="109"/>
      <c r="I27" s="109"/>
      <c r="J27" s="108" t="str">
        <f>IFERROR(IF(C27='99_データベース'!$B$3,VLOOKUP(H27,'99_データベース'!$J$3:$L$88,3,FALSE),IF(C27='99_データベース'!$B$4,'99_データベース'!$C$4,IF(C27='99_データベース'!$B$5,'99_データベース'!$C$5,IF(C27='99_データベース'!$B$6,'99_データベース'!$C$6,IF(C27='99_データベース'!$B$7,'99_データベース'!$C$7,IF(C27='99_データベース'!$B$8,'99_データベース'!$C$8,"")))))),"")</f>
        <v/>
      </c>
      <c r="K27" s="106" t="str">
        <f t="shared" si="0"/>
        <v/>
      </c>
      <c r="L27" s="107" t="str">
        <f>IFERROR(VLOOKUP(C27,'99_データベース'!$B$3:$D$8,3,FALSE),"")</f>
        <v/>
      </c>
      <c r="M27" s="106" t="str">
        <f t="array" ref="M27">IF(IFERROR(SUM(IF(ISERROR(N27:O27),"",N27:O27)),"")=0,"",IFERROR(SUM(IF(ISERROR(N27:O27),"",N27:O27)),""))</f>
        <v/>
      </c>
      <c r="N27" s="106" t="str">
        <f t="shared" si="1"/>
        <v/>
      </c>
      <c r="O27" s="106" t="str">
        <f t="shared" si="2"/>
        <v/>
      </c>
    </row>
    <row r="28" spans="2:15" ht="24.95" customHeight="1">
      <c r="B28" s="112">
        <v>7</v>
      </c>
      <c r="C28" s="113"/>
      <c r="D28" s="173"/>
      <c r="E28" s="109"/>
      <c r="F28" s="109"/>
      <c r="G28" s="108" t="str">
        <f>IFERROR(IF(C28='99_データベース'!$B$3,VLOOKUP(E28,'99_データベース'!$F$3:$H$66,3,FALSE),IF(C28='99_データベース'!$B$4,'99_データベース'!$C$4,IF(C28='99_データベース'!$B$5,'99_データベース'!$C$5,IF(C28='99_データベース'!$B$6,'99_データベース'!$C$6,IF(C28='99_データベース'!$B$7,'99_データベース'!$C$7,IF(C28='99_データベース'!$B$8,'99_データベース'!$C$8,"")))))),"")</f>
        <v/>
      </c>
      <c r="H28" s="109"/>
      <c r="I28" s="109"/>
      <c r="J28" s="108" t="str">
        <f>IFERROR(IF(C28='99_データベース'!$B$3,VLOOKUP(H28,'99_データベース'!$J$3:$L$88,3,FALSE),IF(C28='99_データベース'!$B$4,'99_データベース'!$C$4,IF(C28='99_データベース'!$B$5,'99_データベース'!$C$5,IF(C28='99_データベース'!$B$6,'99_データベース'!$C$6,IF(C28='99_データベース'!$B$7,'99_データベース'!$C$7,IF(C28='99_データベース'!$B$8,'99_データベース'!$C$8,"")))))),"")</f>
        <v/>
      </c>
      <c r="K28" s="106" t="str">
        <f t="shared" si="0"/>
        <v/>
      </c>
      <c r="L28" s="107" t="str">
        <f>IFERROR(VLOOKUP(C28,'99_データベース'!$B$3:$D$8,3,FALSE),"")</f>
        <v/>
      </c>
      <c r="M28" s="106" t="str">
        <f t="array" ref="M28">IF(IFERROR(SUM(IF(ISERROR(N28:O28),"",N28:O28)),"")=0,"",IFERROR(SUM(IF(ISERROR(N28:O28),"",N28:O28)),""))</f>
        <v/>
      </c>
      <c r="N28" s="106" t="str">
        <f t="shared" si="1"/>
        <v/>
      </c>
      <c r="O28" s="106" t="str">
        <f t="shared" si="2"/>
        <v/>
      </c>
    </row>
    <row r="29" spans="2:15" ht="24.95" customHeight="1">
      <c r="B29" s="112">
        <v>8</v>
      </c>
      <c r="C29" s="113"/>
      <c r="D29" s="173"/>
      <c r="E29" s="109"/>
      <c r="F29" s="109"/>
      <c r="G29" s="108" t="str">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
      </c>
      <c r="H29" s="109"/>
      <c r="I29" s="109"/>
      <c r="J29" s="108" t="str">
        <f>IFERROR(IF(C29='99_データベース'!$B$3,VLOOKUP(H29,'99_データベース'!$J$3:$L$88,3,FALSE),IF(C29='99_データベース'!$B$4,'99_データベース'!$C$4,IF(C29='99_データベース'!$B$5,'99_データベース'!$C$5,IF(C29='99_データベース'!$B$6,'99_データベース'!$C$6,IF(C29='99_データベース'!$B$7,'99_データベース'!$C$7,IF(C29='99_データベース'!$B$8,'99_データベース'!$C$8,"")))))),"")</f>
        <v/>
      </c>
      <c r="K29" s="106" t="str">
        <f t="shared" si="0"/>
        <v/>
      </c>
      <c r="L29" s="107" t="str">
        <f>IFERROR(VLOOKUP(C29,'99_データベース'!$B$3:$D$8,3,FALSE),"")</f>
        <v/>
      </c>
      <c r="M29" s="106" t="str">
        <f t="array" ref="M29">IF(IFERROR(SUM(IF(ISERROR(N29:O29),"",N29:O29)),"")=0,"",IFERROR(SUM(IF(ISERROR(N29:O29),"",N29:O29)),""))</f>
        <v/>
      </c>
      <c r="N29" s="106" t="str">
        <f t="shared" si="1"/>
        <v/>
      </c>
      <c r="O29" s="106" t="str">
        <f t="shared" si="2"/>
        <v/>
      </c>
    </row>
    <row r="30" spans="2:15" ht="24.95" customHeight="1">
      <c r="B30" s="112">
        <v>9</v>
      </c>
      <c r="C30" s="113"/>
      <c r="D30" s="173"/>
      <c r="E30" s="109"/>
      <c r="F30" s="109"/>
      <c r="G30" s="108" t="str">
        <f>IFERROR(IF(C30='99_データベース'!$B$3,VLOOKUP(E30,'99_データベース'!$F$3:$H$66,3,FALSE),IF(C30='99_データベース'!$B$4,'99_データベース'!$C$4,IF(C30='99_データベース'!$B$5,'99_データベース'!$C$5,IF(C30='99_データベース'!$B$6,'99_データベース'!$C$6,IF(C30='99_データベース'!$B$7,'99_データベース'!$C$7,IF(C30='99_データベース'!$B$8,'99_データベース'!$C$8,"")))))),"")</f>
        <v/>
      </c>
      <c r="H30" s="109"/>
      <c r="I30" s="109"/>
      <c r="J30" s="108" t="str">
        <f>IFERROR(IF(C30='99_データベース'!$B$3,VLOOKUP(H30,'99_データベース'!$J$3:$L$88,3,FALSE),IF(C30='99_データベース'!$B$4,'99_データベース'!$C$4,IF(C30='99_データベース'!$B$5,'99_データベース'!$C$5,IF(C30='99_データベース'!$B$6,'99_データベース'!$C$6,IF(C30='99_データベース'!$B$7,'99_データベース'!$C$7,IF(C30='99_データベース'!$B$8,'99_データベース'!$C$8,"")))))),"")</f>
        <v/>
      </c>
      <c r="K30" s="106" t="str">
        <f t="shared" si="0"/>
        <v/>
      </c>
      <c r="L30" s="107" t="str">
        <f>IFERROR(VLOOKUP(C30,'99_データベース'!$B$3:$D$8,3,FALSE),"")</f>
        <v/>
      </c>
      <c r="M30" s="106" t="str">
        <f t="array" ref="M30">IF(IFERROR(SUM(IF(ISERROR(N30:O30),"",N30:O30)),"")=0,"",IFERROR(SUM(IF(ISERROR(N30:O30),"",N30:O30)),""))</f>
        <v/>
      </c>
      <c r="N30" s="106" t="str">
        <f t="shared" si="1"/>
        <v/>
      </c>
      <c r="O30" s="106" t="str">
        <f t="shared" si="2"/>
        <v/>
      </c>
    </row>
    <row r="31" spans="2:15" ht="24.95" customHeight="1">
      <c r="B31" s="112">
        <v>10</v>
      </c>
      <c r="C31" s="113"/>
      <c r="D31" s="173"/>
      <c r="E31" s="109"/>
      <c r="F31" s="109"/>
      <c r="G31" s="108" t="str">
        <f>IFERROR(IF(C31='99_データベース'!$B$3,VLOOKUP(E31,'99_データベース'!$F$3:$H$66,3,FALSE),IF(C31='99_データベース'!$B$4,'99_データベース'!$C$4,IF(C31='99_データベース'!$B$5,'99_データベース'!$C$5,IF(C31='99_データベース'!$B$6,'99_データベース'!$C$6,IF(C31='99_データベース'!$B$7,'99_データベース'!$C$7,IF(C31='99_データベース'!$B$8,'99_データベース'!$C$8,"")))))),"")</f>
        <v/>
      </c>
      <c r="H31" s="109"/>
      <c r="I31" s="109"/>
      <c r="J31" s="108" t="str">
        <f>IFERROR(IF(C31='99_データベース'!$B$3,VLOOKUP(H31,'99_データベース'!$J$3:$L$88,3,FALSE),IF(C31='99_データベース'!$B$4,'99_データベース'!$C$4,IF(C31='99_データベース'!$B$5,'99_データベース'!$C$5,IF(C31='99_データベース'!$B$6,'99_データベース'!$C$6,IF(C31='99_データベース'!$B$7,'99_データベース'!$C$7,IF(C31='99_データベース'!$B$8,'99_データベース'!$C$8,"")))))),"")</f>
        <v/>
      </c>
      <c r="K31" s="106" t="str">
        <f t="shared" si="0"/>
        <v/>
      </c>
      <c r="L31" s="107" t="str">
        <f>IFERROR(VLOOKUP(C31,'99_データベース'!$B$3:$D$8,3,FALSE),"")</f>
        <v/>
      </c>
      <c r="M31" s="106" t="str">
        <f t="array" ref="M31">IF(IFERROR(SUM(IF(ISERROR(N31:O31),"",N31:O31)),"")=0,"",IFERROR(SUM(IF(ISERROR(N31:O31),"",N31:O31)),""))</f>
        <v/>
      </c>
      <c r="N31" s="106" t="str">
        <f t="shared" si="1"/>
        <v/>
      </c>
      <c r="O31" s="106" t="str">
        <f t="shared" si="2"/>
        <v/>
      </c>
    </row>
    <row r="32" spans="2:15" ht="24.95" customHeight="1">
      <c r="B32" s="112">
        <v>11</v>
      </c>
      <c r="C32" s="113"/>
      <c r="D32" s="173"/>
      <c r="E32" s="109"/>
      <c r="F32" s="109"/>
      <c r="G32" s="108" t="str">
        <f>IFERROR(IF(C32='99_データベース'!$B$3,VLOOKUP(E32,'99_データベース'!$F$3:$H$66,3,FALSE),IF(C32='99_データベース'!$B$4,'99_データベース'!$C$4,IF(C32='99_データベース'!$B$5,'99_データベース'!$C$5,IF(C32='99_データベース'!$B$6,'99_データベース'!$C$6,IF(C32='99_データベース'!$B$7,'99_データベース'!$C$7,IF(C32='99_データベース'!$B$8,'99_データベース'!$C$8,"")))))),"")</f>
        <v/>
      </c>
      <c r="H32" s="109"/>
      <c r="I32" s="109"/>
      <c r="J32" s="108" t="str">
        <f>IFERROR(IF(C32='99_データベース'!$B$3,VLOOKUP(H32,'99_データベース'!$J$3:$L$88,3,FALSE),IF(C32='99_データベース'!$B$4,'99_データベース'!$C$4,IF(C32='99_データベース'!$B$5,'99_データベース'!$C$5,IF(C32='99_データベース'!$B$6,'99_データベース'!$C$6,IF(C32='99_データベース'!$B$7,'99_データベース'!$C$7,IF(C32='99_データベース'!$B$8,'99_データベース'!$C$8,"")))))),"")</f>
        <v/>
      </c>
      <c r="K32" s="106" t="str">
        <f t="shared" si="0"/>
        <v/>
      </c>
      <c r="L32" s="107" t="str">
        <f>IFERROR(VLOOKUP(C32,'99_データベース'!$B$3:$D$8,3,FALSE),"")</f>
        <v/>
      </c>
      <c r="M32" s="106" t="str">
        <f t="array" ref="M32">IF(IFERROR(SUM(IF(ISERROR(N32:O32),"",N32:O32)),"")=0,"",IFERROR(SUM(IF(ISERROR(N32:O32),"",N32:O32)),""))</f>
        <v/>
      </c>
      <c r="N32" s="106" t="str">
        <f t="shared" si="1"/>
        <v/>
      </c>
      <c r="O32" s="106" t="str">
        <f t="shared" si="2"/>
        <v/>
      </c>
    </row>
    <row r="33" spans="2:15" ht="24.95" customHeight="1">
      <c r="B33" s="112">
        <v>12</v>
      </c>
      <c r="C33" s="113"/>
      <c r="D33" s="110"/>
      <c r="E33" s="109"/>
      <c r="F33" s="109"/>
      <c r="G33" s="108" t="str">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
      </c>
      <c r="H33" s="109"/>
      <c r="I33" s="109"/>
      <c r="J33" s="108" t="str">
        <f>IFERROR(IF(C33='99_データベース'!$B$3,VLOOKUP(H33,'99_データベース'!$J$3:$L$88,3,FALSE),IF(C33='99_データベース'!$B$4,'99_データベース'!$C$4,IF(C33='99_データベース'!$B$5,'99_データベース'!$C$5,IF(C33='99_データベース'!$B$6,'99_データベース'!$C$6,IF(C33='99_データベース'!$B$7,'99_データベース'!$C$7,IF(C33='99_データベース'!$B$8,'99_データベース'!$C$8,"")))))),"")</f>
        <v/>
      </c>
      <c r="K33" s="106" t="str">
        <f t="shared" si="0"/>
        <v/>
      </c>
      <c r="L33" s="107" t="str">
        <f>IFERROR(VLOOKUP(C33,'99_データベース'!$B$3:$D$8,3,FALSE),"")</f>
        <v/>
      </c>
      <c r="M33" s="106" t="str">
        <f t="array" ref="M33">IF(IFERROR(SUM(IF(ISERROR(N33:O33),"",N33:O33)),"")=0,"",IFERROR(SUM(IF(ISERROR(N33:O33),"",N33:O33)),""))</f>
        <v/>
      </c>
      <c r="N33" s="106" t="str">
        <f t="shared" si="1"/>
        <v/>
      </c>
      <c r="O33" s="106" t="str">
        <f t="shared" si="2"/>
        <v/>
      </c>
    </row>
    <row r="34" spans="2:15" ht="24.95" customHeight="1">
      <c r="B34" s="112">
        <v>13</v>
      </c>
      <c r="C34" s="113"/>
      <c r="D34" s="173"/>
      <c r="E34" s="109"/>
      <c r="F34" s="109"/>
      <c r="G34" s="108" t="str">
        <f>IFERROR(IF(C34='99_データベース'!$B$3,VLOOKUP(E34,'99_データベース'!$F$3:$H$66,3,FALSE),IF(C34='99_データベース'!$B$4,'99_データベース'!$C$4,IF(C34='99_データベース'!$B$5,'99_データベース'!$C$5,IF(C34='99_データベース'!$B$6,'99_データベース'!$C$6,IF(C34='99_データベース'!$B$7,'99_データベース'!$C$7,IF(C34='99_データベース'!$B$8,'99_データベース'!$C$8,"")))))),"")</f>
        <v/>
      </c>
      <c r="H34" s="109"/>
      <c r="I34" s="109"/>
      <c r="J34" s="108" t="str">
        <f>IFERROR(IF(C34='99_データベース'!$B$3,VLOOKUP(H34,'99_データベース'!$J$3:$L$88,3,FALSE),IF(C34='99_データベース'!$B$4,'99_データベース'!$C$4,IF(C34='99_データベース'!$B$5,'99_データベース'!$C$5,IF(C34='99_データベース'!$B$6,'99_データベース'!$C$6,IF(C34='99_データベース'!$B$7,'99_データベース'!$C$7,IF(C34='99_データベース'!$B$8,'99_データベース'!$C$8,"")))))),"")</f>
        <v/>
      </c>
      <c r="K34" s="106" t="str">
        <f t="shared" si="0"/>
        <v/>
      </c>
      <c r="L34" s="107" t="str">
        <f>IFERROR(VLOOKUP(C34,'99_データベース'!$B$3:$D$8,3,FALSE),"")</f>
        <v/>
      </c>
      <c r="M34" s="106" t="str">
        <f t="array" ref="M34">IF(IFERROR(SUM(IF(ISERROR(N34:O34),"",N34:O34)),"")=0,"",IFERROR(SUM(IF(ISERROR(N34:O34),"",N34:O34)),""))</f>
        <v/>
      </c>
      <c r="N34" s="106" t="str">
        <f t="shared" si="1"/>
        <v/>
      </c>
      <c r="O34" s="106" t="str">
        <f t="shared" si="2"/>
        <v/>
      </c>
    </row>
    <row r="35" spans="2:15" ht="24.95" customHeight="1">
      <c r="B35" s="112">
        <v>14</v>
      </c>
      <c r="C35" s="113"/>
      <c r="D35" s="173"/>
      <c r="E35" s="109"/>
      <c r="F35" s="109"/>
      <c r="G35" s="108" t="str">
        <f>IFERROR(IF(C35='99_データベース'!$B$3,VLOOKUP(E35,'99_データベース'!$F$3:$H$66,3,FALSE),IF(C35='99_データベース'!$B$4,'99_データベース'!$C$4,IF(C35='99_データベース'!$B$5,'99_データベース'!$C$5,IF(C35='99_データベース'!$B$6,'99_データベース'!$C$6,IF(C35='99_データベース'!$B$7,'99_データベース'!$C$7,IF(C35='99_データベース'!$B$8,'99_データベース'!$C$8,"")))))),"")</f>
        <v/>
      </c>
      <c r="H35" s="109"/>
      <c r="I35" s="109"/>
      <c r="J35" s="108" t="str">
        <f>IFERROR(IF(C35='99_データベース'!$B$3,VLOOKUP(H35,'99_データベース'!$J$3:$L$88,3,FALSE),IF(C35='99_データベース'!$B$4,'99_データベース'!$C$4,IF(C35='99_データベース'!$B$5,'99_データベース'!$C$5,IF(C35='99_データベース'!$B$6,'99_データベース'!$C$6,IF(C35='99_データベース'!$B$7,'99_データベース'!$C$7,IF(C35='99_データベース'!$B$8,'99_データベース'!$C$8,"")))))),"")</f>
        <v/>
      </c>
      <c r="K35" s="106" t="str">
        <f t="shared" si="0"/>
        <v/>
      </c>
      <c r="L35" s="107" t="str">
        <f>IFERROR(VLOOKUP(C35,'99_データベース'!$B$3:$D$8,3,FALSE),"")</f>
        <v/>
      </c>
      <c r="M35" s="106" t="str">
        <f t="array" ref="M35">IF(IFERROR(SUM(IF(ISERROR(N35:O35),"",N35:O35)),"")=0,"",IFERROR(SUM(IF(ISERROR(N35:O35),"",N35:O35)),""))</f>
        <v/>
      </c>
      <c r="N35" s="106" t="str">
        <f t="shared" si="1"/>
        <v/>
      </c>
      <c r="O35" s="106" t="str">
        <f t="shared" si="2"/>
        <v/>
      </c>
    </row>
    <row r="36" spans="2:15" ht="24.95" customHeight="1">
      <c r="B36" s="112">
        <v>15</v>
      </c>
      <c r="C36" s="113"/>
      <c r="D36" s="173"/>
      <c r="E36" s="109"/>
      <c r="F36" s="109"/>
      <c r="G36" s="108" t="str">
        <f>IFERROR(IF(C36='99_データベース'!$B$3,VLOOKUP(E36,'99_データベース'!$F$3:$H$66,3,FALSE),IF(C36='99_データベース'!$B$4,'99_データベース'!$C$4,IF(C36='99_データベース'!$B$5,'99_データベース'!$C$5,IF(C36='99_データベース'!$B$6,'99_データベース'!$C$6,IF(C36='99_データベース'!$B$7,'99_データベース'!$C$7,IF(C36='99_データベース'!$B$8,'99_データベース'!$C$8,"")))))),"")</f>
        <v/>
      </c>
      <c r="H36" s="109"/>
      <c r="I36" s="109"/>
      <c r="J36" s="108" t="str">
        <f>IFERROR(IF(C36='99_データベース'!$B$3,VLOOKUP(H36,'99_データベース'!$J$3:$L$88,3,FALSE),IF(C36='99_データベース'!$B$4,'99_データベース'!$C$4,IF(C36='99_データベース'!$B$5,'99_データベース'!$C$5,IF(C36='99_データベース'!$B$6,'99_データベース'!$C$6,IF(C36='99_データベース'!$B$7,'99_データベース'!$C$7,IF(C36='99_データベース'!$B$8,'99_データベース'!$C$8,"")))))),"")</f>
        <v/>
      </c>
      <c r="K36" s="106" t="str">
        <f t="shared" si="0"/>
        <v/>
      </c>
      <c r="L36" s="107" t="str">
        <f>IFERROR(VLOOKUP(C36,'99_データベース'!$B$3:$D$8,3,FALSE),"")</f>
        <v/>
      </c>
      <c r="M36" s="106" t="str">
        <f t="array" ref="M36">IF(IFERROR(SUM(IF(ISERROR(N36:O36),"",N36:O36)),"")=0,"",IFERROR(SUM(IF(ISERROR(N36:O36),"",N36:O36)),""))</f>
        <v/>
      </c>
      <c r="N36" s="106" t="str">
        <f t="shared" si="1"/>
        <v/>
      </c>
      <c r="O36" s="106" t="str">
        <f t="shared" si="2"/>
        <v/>
      </c>
    </row>
    <row r="37" spans="2:15" ht="24.95" customHeight="1">
      <c r="B37" s="112">
        <v>16</v>
      </c>
      <c r="C37" s="113"/>
      <c r="D37" s="173"/>
      <c r="E37" s="109"/>
      <c r="F37" s="109"/>
      <c r="G37" s="108" t="str">
        <f>IFERROR(IF(C37='99_データベース'!$B$3,VLOOKUP(E37,'99_データベース'!$F$3:$H$66,3,FALSE),IF(C37='99_データベース'!$B$4,'99_データベース'!$C$4,IF(C37='99_データベース'!$B$5,'99_データベース'!$C$5,IF(C37='99_データベース'!$B$6,'99_データベース'!$C$6,IF(C37='99_データベース'!$B$7,'99_データベース'!$C$7,IF(C37='99_データベース'!$B$8,'99_データベース'!$C$8,"")))))),"")</f>
        <v/>
      </c>
      <c r="H37" s="109"/>
      <c r="I37" s="109"/>
      <c r="J37" s="108" t="str">
        <f>IFERROR(IF(C37='99_データベース'!$B$3,VLOOKUP(H37,'99_データベース'!$J$3:$L$88,3,FALSE),IF(C37='99_データベース'!$B$4,'99_データベース'!$C$4,IF(C37='99_データベース'!$B$5,'99_データベース'!$C$5,IF(C37='99_データベース'!$B$6,'99_データベース'!$C$6,IF(C37='99_データベース'!$B$7,'99_データベース'!$C$7,IF(C37='99_データベース'!$B$8,'99_データベース'!$C$8,"")))))),"")</f>
        <v/>
      </c>
      <c r="K37" s="106" t="str">
        <f t="shared" si="0"/>
        <v/>
      </c>
      <c r="L37" s="107" t="str">
        <f>IFERROR(VLOOKUP(C37,'99_データベース'!$B$3:$D$8,3,FALSE),"")</f>
        <v/>
      </c>
      <c r="M37" s="106" t="str">
        <f t="array" ref="M37">IF(IFERROR(SUM(IF(ISERROR(N37:O37),"",N37:O37)),"")=0,"",IFERROR(SUM(IF(ISERROR(N37:O37),"",N37:O37)),""))</f>
        <v/>
      </c>
      <c r="N37" s="106" t="str">
        <f t="shared" si="1"/>
        <v/>
      </c>
      <c r="O37" s="106" t="str">
        <f t="shared" si="2"/>
        <v/>
      </c>
    </row>
    <row r="38" spans="2:15" ht="24.95" customHeight="1">
      <c r="B38" s="112">
        <v>17</v>
      </c>
      <c r="C38" s="113"/>
      <c r="D38" s="173"/>
      <c r="E38" s="109"/>
      <c r="F38" s="109"/>
      <c r="G38" s="108" t="str">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
      </c>
      <c r="H38" s="109"/>
      <c r="I38" s="109"/>
      <c r="J38" s="108" t="str">
        <f>IFERROR(IF(C38='99_データベース'!$B$3,VLOOKUP(H38,'99_データベース'!$J$3:$L$88,3,FALSE),IF(C38='99_データベース'!$B$4,'99_データベース'!$C$4,IF(C38='99_データベース'!$B$5,'99_データベース'!$C$5,IF(C38='99_データベース'!$B$6,'99_データベース'!$C$6,IF(C38='99_データベース'!$B$7,'99_データベース'!$C$7,IF(C38='99_データベース'!$B$8,'99_データベース'!$C$8,"")))))),"")</f>
        <v/>
      </c>
      <c r="K38" s="106" t="str">
        <f t="shared" si="0"/>
        <v/>
      </c>
      <c r="L38" s="107" t="str">
        <f>IFERROR(VLOOKUP(C38,'99_データベース'!$B$3:$D$8,3,FALSE),"")</f>
        <v/>
      </c>
      <c r="M38" s="106" t="str">
        <f t="array" ref="M38">IF(IFERROR(SUM(IF(ISERROR(N38:O38),"",N38:O38)),"")=0,"",IFERROR(SUM(IF(ISERROR(N38:O38),"",N38:O38)),""))</f>
        <v/>
      </c>
      <c r="N38" s="106" t="str">
        <f t="shared" si="1"/>
        <v/>
      </c>
      <c r="O38" s="106" t="str">
        <f t="shared" si="2"/>
        <v/>
      </c>
    </row>
    <row r="39" spans="2:15" ht="24.95" customHeight="1">
      <c r="B39" s="112">
        <v>18</v>
      </c>
      <c r="C39" s="113"/>
      <c r="D39" s="173"/>
      <c r="E39" s="109"/>
      <c r="F39" s="109"/>
      <c r="G39" s="108" t="str">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
      </c>
      <c r="H39" s="109"/>
      <c r="I39" s="109"/>
      <c r="J39" s="108" t="str">
        <f>IFERROR(IF(C39='99_データベース'!$B$3,VLOOKUP(H39,'99_データベース'!$J$3:$L$88,3,FALSE),IF(C39='99_データベース'!$B$4,'99_データベース'!$C$4,IF(C39='99_データベース'!$B$5,'99_データベース'!$C$5,IF(C39='99_データベース'!$B$6,'99_データベース'!$C$6,IF(C39='99_データベース'!$B$7,'99_データベース'!$C$7,IF(C39='99_データベース'!$B$8,'99_データベース'!$C$8,"")))))),"")</f>
        <v/>
      </c>
      <c r="K39" s="106" t="str">
        <f t="shared" si="0"/>
        <v/>
      </c>
      <c r="L39" s="107" t="str">
        <f>IFERROR(VLOOKUP(C39,'99_データベース'!$B$3:$D$8,3,FALSE),"")</f>
        <v/>
      </c>
      <c r="M39" s="106" t="str">
        <f t="array" ref="M39">IF(IFERROR(SUM(IF(ISERROR(N39:O39),"",N39:O39)),"")=0,"",IFERROR(SUM(IF(ISERROR(N39:O39),"",N39:O39)),""))</f>
        <v/>
      </c>
      <c r="N39" s="106" t="str">
        <f t="shared" si="1"/>
        <v/>
      </c>
      <c r="O39" s="106" t="str">
        <f t="shared" si="2"/>
        <v/>
      </c>
    </row>
    <row r="40" spans="2:15" ht="24.95" customHeight="1">
      <c r="B40" s="112">
        <v>19</v>
      </c>
      <c r="C40" s="113"/>
      <c r="D40" s="173"/>
      <c r="E40" s="109"/>
      <c r="F40" s="109"/>
      <c r="G40" s="108" t="str">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
      </c>
      <c r="H40" s="109"/>
      <c r="I40" s="109"/>
      <c r="J40" s="108" t="str">
        <f>IFERROR(IF(C40='99_データベース'!$B$3,VLOOKUP(H40,'99_データベース'!$J$3:$L$88,3,FALSE),IF(C40='99_データベース'!$B$4,'99_データベース'!$C$4,IF(C40='99_データベース'!$B$5,'99_データベース'!$C$5,IF(C40='99_データベース'!$B$6,'99_データベース'!$C$6,IF(C40='99_データベース'!$B$7,'99_データベース'!$C$7,IF(C40='99_データベース'!$B$8,'99_データベース'!$C$8,"")))))),"")</f>
        <v/>
      </c>
      <c r="K40" s="106" t="str">
        <f t="shared" si="0"/>
        <v/>
      </c>
      <c r="L40" s="107" t="str">
        <f>IFERROR(VLOOKUP(C40,'99_データベース'!$B$3:$D$8,3,FALSE),"")</f>
        <v/>
      </c>
      <c r="M40" s="106" t="str">
        <f t="array" ref="M40">IF(IFERROR(SUM(IF(ISERROR(N40:O40),"",N40:O40)),"")=0,"",IFERROR(SUM(IF(ISERROR(N40:O40),"",N40:O40)),""))</f>
        <v/>
      </c>
      <c r="N40" s="106" t="str">
        <f t="shared" si="1"/>
        <v/>
      </c>
      <c r="O40" s="106" t="str">
        <f t="shared" si="2"/>
        <v/>
      </c>
    </row>
    <row r="41" spans="2:15" ht="24.95" customHeight="1">
      <c r="B41" s="112">
        <v>20</v>
      </c>
      <c r="C41" s="113"/>
      <c r="D41" s="173"/>
      <c r="E41" s="109"/>
      <c r="F41" s="109"/>
      <c r="G41" s="108" t="str">
        <f>IFERROR(IF(C41='99_データベース'!$B$3,VLOOKUP(E41,'99_データベース'!$F$3:$H$66,3,FALSE),IF(C41='99_データベース'!$B$4,'99_データベース'!$C$4,IF(C41='99_データベース'!$B$5,'99_データベース'!$C$5,IF(C41='99_データベース'!$B$6,'99_データベース'!$C$6,IF(C41='99_データベース'!$B$7,'99_データベース'!$C$7,IF(C41='99_データベース'!$B$8,'99_データベース'!$C$8,"")))))),"")</f>
        <v/>
      </c>
      <c r="H41" s="109"/>
      <c r="I41" s="109"/>
      <c r="J41" s="108" t="str">
        <f>IFERROR(IF(C41='99_データベース'!$B$3,VLOOKUP(H41,'99_データベース'!$J$3:$L$88,3,FALSE),IF(C41='99_データベース'!$B$4,'99_データベース'!$C$4,IF(C41='99_データベース'!$B$5,'99_データベース'!$C$5,IF(C41='99_データベース'!$B$6,'99_データベース'!$C$6,IF(C41='99_データベース'!$B$7,'99_データベース'!$C$7,IF(C41='99_データベース'!$B$8,'99_データベース'!$C$8,"")))))),"")</f>
        <v/>
      </c>
      <c r="K41" s="106" t="str">
        <f t="shared" si="0"/>
        <v/>
      </c>
      <c r="L41" s="107" t="str">
        <f>IFERROR(VLOOKUP(C41,'99_データベース'!$B$3:$D$8,3,FALSE),"")</f>
        <v/>
      </c>
      <c r="M41" s="106" t="str">
        <f t="array" ref="M41">IF(IFERROR(SUM(IF(ISERROR(N41:O41),"",N41:O41)),"")=0,"",IFERROR(SUM(IF(ISERROR(N41:O41),"",N41:O41)),""))</f>
        <v/>
      </c>
      <c r="N41" s="106" t="str">
        <f t="shared" si="1"/>
        <v/>
      </c>
      <c r="O41" s="106" t="str">
        <f t="shared" si="2"/>
        <v/>
      </c>
    </row>
    <row r="42" spans="2:15" ht="24.95" customHeight="1">
      <c r="B42" s="112">
        <v>21</v>
      </c>
      <c r="C42" s="113"/>
      <c r="D42" s="173"/>
      <c r="E42" s="109"/>
      <c r="F42" s="109"/>
      <c r="G42" s="108" t="str">
        <f>IFERROR(IF(C42='99_データベース'!$B$3,VLOOKUP(E42,'99_データベース'!$F$3:$H$66,3,FALSE),IF(C42='99_データベース'!$B$4,'99_データベース'!$C$4,IF(C42='99_データベース'!$B$5,'99_データベース'!$C$5,IF(C42='99_データベース'!$B$6,'99_データベース'!$C$6,IF(C42='99_データベース'!$B$7,'99_データベース'!$C$7,IF(C42='99_データベース'!$B$8,'99_データベース'!$C$8,"")))))),"")</f>
        <v/>
      </c>
      <c r="H42" s="109"/>
      <c r="I42" s="109"/>
      <c r="J42" s="108" t="str">
        <f>IFERROR(IF(C42='99_データベース'!$B$3,VLOOKUP(H42,'99_データベース'!$J$3:$L$88,3,FALSE),IF(C42='99_データベース'!$B$4,'99_データベース'!$C$4,IF(C42='99_データベース'!$B$5,'99_データベース'!$C$5,IF(C42='99_データベース'!$B$6,'99_データベース'!$C$6,IF(C42='99_データベース'!$B$7,'99_データベース'!$C$7,IF(C42='99_データベース'!$B$8,'99_データベース'!$C$8,"")))))),"")</f>
        <v/>
      </c>
      <c r="K42" s="106" t="str">
        <f t="shared" si="0"/>
        <v/>
      </c>
      <c r="L42" s="107" t="str">
        <f>IFERROR(VLOOKUP(C42,'99_データベース'!$B$3:$D$8,3,FALSE),"")</f>
        <v/>
      </c>
      <c r="M42" s="106" t="str">
        <f t="array" ref="M42">IF(IFERROR(SUM(IF(ISERROR(N42:O42),"",N42:O42)),"")=0,"",IFERROR(SUM(IF(ISERROR(N42:O42),"",N42:O42)),""))</f>
        <v/>
      </c>
      <c r="N42" s="106" t="str">
        <f t="shared" si="1"/>
        <v/>
      </c>
      <c r="O42" s="106" t="str">
        <f t="shared" si="2"/>
        <v/>
      </c>
    </row>
    <row r="43" spans="2:15" ht="24.95" customHeight="1">
      <c r="B43" s="112">
        <v>22</v>
      </c>
      <c r="C43" s="113"/>
      <c r="D43" s="173"/>
      <c r="E43" s="109"/>
      <c r="F43" s="109"/>
      <c r="G43" s="108" t="str">
        <f>IFERROR(IF(C43='99_データベース'!$B$3,VLOOKUP(E43,'99_データベース'!$F$3:$H$66,3,FALSE),IF(C43='99_データベース'!$B$4,'99_データベース'!$C$4,IF(C43='99_データベース'!$B$5,'99_データベース'!$C$5,IF(C43='99_データベース'!$B$6,'99_データベース'!$C$6,IF(C43='99_データベース'!$B$7,'99_データベース'!$C$7,IF(C43='99_データベース'!$B$8,'99_データベース'!$C$8,"")))))),"")</f>
        <v/>
      </c>
      <c r="H43" s="109"/>
      <c r="I43" s="109"/>
      <c r="J43" s="108" t="str">
        <f>IFERROR(IF(C43='99_データベース'!$B$3,VLOOKUP(H43,'99_データベース'!$J$3:$L$88,3,FALSE),IF(C43='99_データベース'!$B$4,'99_データベース'!$C$4,IF(C43='99_データベース'!$B$5,'99_データベース'!$C$5,IF(C43='99_データベース'!$B$6,'99_データベース'!$C$6,IF(C43='99_データベース'!$B$7,'99_データベース'!$C$7,IF(C43='99_データベース'!$B$8,'99_データベース'!$C$8,"")))))),"")</f>
        <v/>
      </c>
      <c r="K43" s="106" t="str">
        <f t="shared" si="0"/>
        <v/>
      </c>
      <c r="L43" s="107" t="str">
        <f>IFERROR(VLOOKUP(C43,'99_データベース'!$B$3:$D$8,3,FALSE),"")</f>
        <v/>
      </c>
      <c r="M43" s="106" t="str">
        <f t="array" ref="M43">IF(IFERROR(SUM(IF(ISERROR(N43:O43),"",N43:O43)),"")=0,"",IFERROR(SUM(IF(ISERROR(N43:O43),"",N43:O43)),""))</f>
        <v/>
      </c>
      <c r="N43" s="106" t="str">
        <f t="shared" si="1"/>
        <v/>
      </c>
      <c r="O43" s="106" t="str">
        <f t="shared" si="2"/>
        <v/>
      </c>
    </row>
    <row r="44" spans="2:15" ht="24.95" customHeight="1">
      <c r="B44" s="112">
        <v>23</v>
      </c>
      <c r="C44" s="113"/>
      <c r="D44" s="173"/>
      <c r="E44" s="109"/>
      <c r="F44" s="109"/>
      <c r="G44" s="108" t="str">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
      </c>
      <c r="H44" s="109"/>
      <c r="I44" s="109"/>
      <c r="J44" s="108" t="str">
        <f>IFERROR(IF(C44='99_データベース'!$B$3,VLOOKUP(H44,'99_データベース'!$J$3:$L$88,3,FALSE),IF(C44='99_データベース'!$B$4,'99_データベース'!$C$4,IF(C44='99_データベース'!$B$5,'99_データベース'!$C$5,IF(C44='99_データベース'!$B$6,'99_データベース'!$C$6,IF(C44='99_データベース'!$B$7,'99_データベース'!$C$7,IF(C44='99_データベース'!$B$8,'99_データベース'!$C$8,"")))))),"")</f>
        <v/>
      </c>
      <c r="K44" s="106" t="str">
        <f t="shared" si="0"/>
        <v/>
      </c>
      <c r="L44" s="107" t="str">
        <f>IFERROR(VLOOKUP(C44,'99_データベース'!$B$3:$D$8,3,FALSE),"")</f>
        <v/>
      </c>
      <c r="M44" s="106" t="str">
        <f t="array" ref="M44">IF(IFERROR(SUM(IF(ISERROR(N44:O44),"",N44:O44)),"")=0,"",IFERROR(SUM(IF(ISERROR(N44:O44),"",N44:O44)),""))</f>
        <v/>
      </c>
      <c r="N44" s="106" t="str">
        <f t="shared" si="1"/>
        <v/>
      </c>
      <c r="O44" s="106" t="str">
        <f t="shared" si="2"/>
        <v/>
      </c>
    </row>
    <row r="45" spans="2:15" ht="24.95" customHeight="1">
      <c r="B45" s="112">
        <v>24</v>
      </c>
      <c r="C45" s="113"/>
      <c r="D45" s="173"/>
      <c r="E45" s="109"/>
      <c r="F45" s="109"/>
      <c r="G45" s="108" t="str">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
      </c>
      <c r="H45" s="109"/>
      <c r="I45" s="109"/>
      <c r="J45" s="108" t="str">
        <f>IFERROR(IF(C45='99_データベース'!$B$3,VLOOKUP(H45,'99_データベース'!$J$3:$L$88,3,FALSE),IF(C45='99_データベース'!$B$4,'99_データベース'!$C$4,IF(C45='99_データベース'!$B$5,'99_データベース'!$C$5,IF(C45='99_データベース'!$B$6,'99_データベース'!$C$6,IF(C45='99_データベース'!$B$7,'99_データベース'!$C$7,IF(C45='99_データベース'!$B$8,'99_データベース'!$C$8,"")))))),"")</f>
        <v/>
      </c>
      <c r="K45" s="106" t="str">
        <f t="shared" si="0"/>
        <v/>
      </c>
      <c r="L45" s="107" t="str">
        <f>IFERROR(VLOOKUP(C45,'99_データベース'!$B$3:$D$8,3,FALSE),"")</f>
        <v/>
      </c>
      <c r="M45" s="106" t="str">
        <f t="array" ref="M45">IF(IFERROR(SUM(IF(ISERROR(N45:O45),"",N45:O45)),"")=0,"",IFERROR(SUM(IF(ISERROR(N45:O45),"",N45:O45)),""))</f>
        <v/>
      </c>
      <c r="N45" s="106" t="str">
        <f t="shared" si="1"/>
        <v/>
      </c>
      <c r="O45" s="106" t="str">
        <f t="shared" si="2"/>
        <v/>
      </c>
    </row>
    <row r="46" spans="2:15" ht="24.95" customHeight="1">
      <c r="B46" s="112">
        <v>25</v>
      </c>
      <c r="C46" s="113"/>
      <c r="D46" s="173"/>
      <c r="E46" s="109"/>
      <c r="F46" s="109"/>
      <c r="G46" s="108" t="str">
        <f>IFERROR(IF(C46='99_データベース'!$B$3,VLOOKUP(E46,'99_データベース'!$F$3:$H$66,3,FALSE),IF(C46='99_データベース'!$B$4,'99_データベース'!$C$4,IF(C46='99_データベース'!$B$5,'99_データベース'!$C$5,IF(C46='99_データベース'!$B$6,'99_データベース'!$C$6,IF(C46='99_データベース'!$B$7,'99_データベース'!$C$7,IF(C46='99_データベース'!$B$8,'99_データベース'!$C$8,"")))))),"")</f>
        <v/>
      </c>
      <c r="H46" s="109"/>
      <c r="I46" s="109"/>
      <c r="J46" s="108" t="str">
        <f>IFERROR(IF(C46='99_データベース'!$B$3,VLOOKUP(H46,'99_データベース'!$J$3:$L$88,3,FALSE),IF(C46='99_データベース'!$B$4,'99_データベース'!$C$4,IF(C46='99_データベース'!$B$5,'99_データベース'!$C$5,IF(C46='99_データベース'!$B$6,'99_データベース'!$C$6,IF(C46='99_データベース'!$B$7,'99_データベース'!$C$7,IF(C46='99_データベース'!$B$8,'99_データベース'!$C$8,"")))))),"")</f>
        <v/>
      </c>
      <c r="K46" s="106" t="str">
        <f t="shared" si="0"/>
        <v/>
      </c>
      <c r="L46" s="107" t="str">
        <f>IFERROR(VLOOKUP(C46,'99_データベース'!$B$3:$D$8,3,FALSE),"")</f>
        <v/>
      </c>
      <c r="M46" s="106" t="str">
        <f t="array" ref="M46">IF(IFERROR(SUM(IF(ISERROR(N46:O46),"",N46:O46)),"")=0,"",IFERROR(SUM(IF(ISERROR(N46:O46),"",N46:O46)),""))</f>
        <v/>
      </c>
      <c r="N46" s="106" t="str">
        <f t="shared" si="1"/>
        <v/>
      </c>
      <c r="O46" s="106" t="str">
        <f t="shared" si="2"/>
        <v/>
      </c>
    </row>
    <row r="47" spans="2:15" ht="24.95" customHeight="1">
      <c r="B47" s="112">
        <v>26</v>
      </c>
      <c r="C47" s="113"/>
      <c r="D47" s="173"/>
      <c r="E47" s="109"/>
      <c r="F47" s="109"/>
      <c r="G47" s="108" t="str">
        <f>IFERROR(IF(C47='99_データベース'!$B$3,VLOOKUP(E47,'99_データベース'!$F$3:$H$66,3,FALSE),IF(C47='99_データベース'!$B$4,'99_データベース'!$C$4,IF(C47='99_データベース'!$B$5,'99_データベース'!$C$5,IF(C47='99_データベース'!$B$6,'99_データベース'!$C$6,IF(C47='99_データベース'!$B$7,'99_データベース'!$C$7,IF(C47='99_データベース'!$B$8,'99_データベース'!$C$8,"")))))),"")</f>
        <v/>
      </c>
      <c r="H47" s="109"/>
      <c r="I47" s="109"/>
      <c r="J47" s="108" t="str">
        <f>IFERROR(IF(C47='99_データベース'!$B$3,VLOOKUP(H47,'99_データベース'!$J$3:$L$88,3,FALSE),IF(C47='99_データベース'!$B$4,'99_データベース'!$C$4,IF(C47='99_データベース'!$B$5,'99_データベース'!$C$5,IF(C47='99_データベース'!$B$6,'99_データベース'!$C$6,IF(C47='99_データベース'!$B$7,'99_データベース'!$C$7,IF(C47='99_データベース'!$B$8,'99_データベース'!$C$8,"")))))),"")</f>
        <v/>
      </c>
      <c r="K47" s="106" t="str">
        <f t="shared" si="0"/>
        <v/>
      </c>
      <c r="L47" s="107" t="str">
        <f>IFERROR(VLOOKUP(C47,'99_データベース'!$B$3:$D$8,3,FALSE),"")</f>
        <v/>
      </c>
      <c r="M47" s="106" t="str">
        <f t="array" ref="M47">IF(IFERROR(SUM(IF(ISERROR(N47:O47),"",N47:O47)),"")=0,"",IFERROR(SUM(IF(ISERROR(N47:O47),"",N47:O47)),""))</f>
        <v/>
      </c>
      <c r="N47" s="106" t="str">
        <f t="shared" si="1"/>
        <v/>
      </c>
      <c r="O47" s="106" t="str">
        <f t="shared" si="2"/>
        <v/>
      </c>
    </row>
    <row r="48" spans="2:15" ht="24.95" customHeight="1">
      <c r="B48" s="112">
        <v>27</v>
      </c>
      <c r="C48" s="113"/>
      <c r="D48" s="173"/>
      <c r="E48" s="109"/>
      <c r="F48" s="109"/>
      <c r="G48" s="108" t="str">
        <f>IFERROR(IF(C48='99_データベース'!$B$3,VLOOKUP(E48,'99_データベース'!$F$3:$H$66,3,FALSE),IF(C48='99_データベース'!$B$4,'99_データベース'!$C$4,IF(C48='99_データベース'!$B$5,'99_データベース'!$C$5,IF(C48='99_データベース'!$B$6,'99_データベース'!$C$6,IF(C48='99_データベース'!$B$7,'99_データベース'!$C$7,IF(C48='99_データベース'!$B$8,'99_データベース'!$C$8,"")))))),"")</f>
        <v/>
      </c>
      <c r="H48" s="109"/>
      <c r="I48" s="109"/>
      <c r="J48" s="108" t="str">
        <f>IFERROR(IF(C48='99_データベース'!$B$3,VLOOKUP(H48,'99_データベース'!$J$3:$L$88,3,FALSE),IF(C48='99_データベース'!$B$4,'99_データベース'!$C$4,IF(C48='99_データベース'!$B$5,'99_データベース'!$C$5,IF(C48='99_データベース'!$B$6,'99_データベース'!$C$6,IF(C48='99_データベース'!$B$7,'99_データベース'!$C$7,IF(C48='99_データベース'!$B$8,'99_データベース'!$C$8,"")))))),"")</f>
        <v/>
      </c>
      <c r="K48" s="106" t="str">
        <f t="shared" si="0"/>
        <v/>
      </c>
      <c r="L48" s="107" t="str">
        <f>IFERROR(VLOOKUP(C48,'99_データベース'!$B$3:$D$8,3,FALSE),"")</f>
        <v/>
      </c>
      <c r="M48" s="106" t="str">
        <f t="array" ref="M48">IF(IFERROR(SUM(IF(ISERROR(N48:O48),"",N48:O48)),"")=0,"",IFERROR(SUM(IF(ISERROR(N48:O48),"",N48:O48)),""))</f>
        <v/>
      </c>
      <c r="N48" s="106" t="str">
        <f t="shared" si="1"/>
        <v/>
      </c>
      <c r="O48" s="106" t="str">
        <f t="shared" si="2"/>
        <v/>
      </c>
    </row>
    <row r="49" spans="2:15" ht="24.95" customHeight="1">
      <c r="B49" s="112">
        <v>28</v>
      </c>
      <c r="C49" s="113"/>
      <c r="D49" s="173"/>
      <c r="E49" s="109"/>
      <c r="F49" s="109"/>
      <c r="G49" s="108" t="str">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
      </c>
      <c r="H49" s="109"/>
      <c r="I49" s="109"/>
      <c r="J49" s="108" t="str">
        <f>IFERROR(IF(C49='99_データベース'!$B$3,VLOOKUP(H49,'99_データベース'!$J$3:$L$88,3,FALSE),IF(C49='99_データベース'!$B$4,'99_データベース'!$C$4,IF(C49='99_データベース'!$B$5,'99_データベース'!$C$5,IF(C49='99_データベース'!$B$6,'99_データベース'!$C$6,IF(C49='99_データベース'!$B$7,'99_データベース'!$C$7,IF(C49='99_データベース'!$B$8,'99_データベース'!$C$8,"")))))),"")</f>
        <v/>
      </c>
      <c r="K49" s="106" t="str">
        <f t="shared" si="0"/>
        <v/>
      </c>
      <c r="L49" s="107" t="str">
        <f>IFERROR(VLOOKUP(C49,'99_データベース'!$B$3:$D$8,3,FALSE),"")</f>
        <v/>
      </c>
      <c r="M49" s="106" t="str">
        <f t="array" ref="M49">IF(IFERROR(SUM(IF(ISERROR(N49:O49),"",N49:O49)),"")=0,"",IFERROR(SUM(IF(ISERROR(N49:O49),"",N49:O49)),""))</f>
        <v/>
      </c>
      <c r="N49" s="106" t="str">
        <f t="shared" si="1"/>
        <v/>
      </c>
      <c r="O49" s="106" t="str">
        <f t="shared" si="2"/>
        <v/>
      </c>
    </row>
    <row r="50" spans="2:15" ht="24.95" customHeight="1">
      <c r="B50" s="112">
        <v>29</v>
      </c>
      <c r="C50" s="113"/>
      <c r="D50" s="173"/>
      <c r="E50" s="109"/>
      <c r="F50" s="109"/>
      <c r="G50" s="108" t="str">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
      </c>
      <c r="H50" s="109"/>
      <c r="I50" s="109"/>
      <c r="J50" s="108" t="str">
        <f>IFERROR(IF(C50='99_データベース'!$B$3,VLOOKUP(H50,'99_データベース'!$J$3:$L$88,3,FALSE),IF(C50='99_データベース'!$B$4,'99_データベース'!$C$4,IF(C50='99_データベース'!$B$5,'99_データベース'!$C$5,IF(C50='99_データベース'!$B$6,'99_データベース'!$C$6,IF(C50='99_データベース'!$B$7,'99_データベース'!$C$7,IF(C50='99_データベース'!$B$8,'99_データベース'!$C$8,"")))))),"")</f>
        <v/>
      </c>
      <c r="K50" s="106" t="str">
        <f t="shared" si="0"/>
        <v/>
      </c>
      <c r="L50" s="107" t="str">
        <f>IFERROR(VLOOKUP(C50,'99_データベース'!$B$3:$D$8,3,FALSE),"")</f>
        <v/>
      </c>
      <c r="M50" s="106" t="str">
        <f t="array" ref="M50">IF(IFERROR(SUM(IF(ISERROR(N50:O50),"",N50:O50)),"")=0,"",IFERROR(SUM(IF(ISERROR(N50:O50),"",N50:O50)),""))</f>
        <v/>
      </c>
      <c r="N50" s="106" t="str">
        <f t="shared" si="1"/>
        <v/>
      </c>
      <c r="O50" s="106" t="str">
        <f t="shared" si="2"/>
        <v/>
      </c>
    </row>
    <row r="51" spans="2:15" ht="24.95" customHeight="1">
      <c r="B51" s="112">
        <v>30</v>
      </c>
      <c r="C51" s="113"/>
      <c r="D51" s="173"/>
      <c r="E51" s="109"/>
      <c r="F51" s="109"/>
      <c r="G51" s="108" t="str">
        <f>IFERROR(IF(C51='99_データベース'!$B$3,VLOOKUP(E51,'99_データベース'!$F$3:$H$66,3,FALSE),IF(C51='99_データベース'!$B$4,'99_データベース'!$C$4,IF(C51='99_データベース'!$B$5,'99_データベース'!$C$5,IF(C51='99_データベース'!$B$6,'99_データベース'!$C$6,IF(C51='99_データベース'!$B$7,'99_データベース'!$C$7,IF(C51='99_データベース'!$B$8,'99_データベース'!$C$8,"")))))),"")</f>
        <v/>
      </c>
      <c r="H51" s="109"/>
      <c r="I51" s="109"/>
      <c r="J51" s="108" t="str">
        <f>IFERROR(IF(C51='99_データベース'!$B$3,VLOOKUP(H51,'99_データベース'!$J$3:$L$88,3,FALSE),IF(C51='99_データベース'!$B$4,'99_データベース'!$C$4,IF(C51='99_データベース'!$B$5,'99_データベース'!$C$5,IF(C51='99_データベース'!$B$6,'99_データベース'!$C$6,IF(C51='99_データベース'!$B$7,'99_データベース'!$C$7,IF(C51='99_データベース'!$B$8,'99_データベース'!$C$8,"")))))),"")</f>
        <v/>
      </c>
      <c r="K51" s="106" t="str">
        <f t="shared" si="0"/>
        <v/>
      </c>
      <c r="L51" s="107" t="str">
        <f>IFERROR(VLOOKUP(C51,'99_データベース'!$B$3:$D$8,3,FALSE),"")</f>
        <v/>
      </c>
      <c r="M51" s="106" t="str">
        <f t="array" ref="M51">IF(IFERROR(SUM(IF(ISERROR(N51:O51),"",N51:O51)),"")=0,"",IFERROR(SUM(IF(ISERROR(N51:O51),"",N51:O51)),""))</f>
        <v/>
      </c>
      <c r="N51" s="106" t="str">
        <f t="shared" si="1"/>
        <v/>
      </c>
      <c r="O51" s="106" t="str">
        <f t="shared" si="2"/>
        <v/>
      </c>
    </row>
    <row r="52" spans="2:15" ht="24.95" customHeight="1">
      <c r="B52" s="112">
        <v>31</v>
      </c>
      <c r="C52" s="113"/>
      <c r="D52" s="173"/>
      <c r="E52" s="109"/>
      <c r="F52" s="109"/>
      <c r="G52" s="108" t="str">
        <f>IFERROR(IF(C52='99_データベース'!$B$3,VLOOKUP(E52,'99_データベース'!$F$3:$H$66,3,FALSE),IF(C52='99_データベース'!$B$4,'99_データベース'!$C$4,IF(C52='99_データベース'!$B$5,'99_データベース'!$C$5,IF(C52='99_データベース'!$B$6,'99_データベース'!$C$6,IF(C52='99_データベース'!$B$7,'99_データベース'!$C$7,IF(C52='99_データベース'!$B$8,'99_データベース'!$C$8,"")))))),"")</f>
        <v/>
      </c>
      <c r="H52" s="109"/>
      <c r="I52" s="109"/>
      <c r="J52" s="108" t="str">
        <f>IFERROR(IF(C52='99_データベース'!$B$3,VLOOKUP(H52,'99_データベース'!$J$3:$L$88,3,FALSE),IF(C52='99_データベース'!$B$4,'99_データベース'!$C$4,IF(C52='99_データベース'!$B$5,'99_データベース'!$C$5,IF(C52='99_データベース'!$B$6,'99_データベース'!$C$6,IF(C52='99_データベース'!$B$7,'99_データベース'!$C$7,IF(C52='99_データベース'!$B$8,'99_データベース'!$C$8,"")))))),"")</f>
        <v/>
      </c>
      <c r="K52" s="106" t="str">
        <f t="shared" si="0"/>
        <v/>
      </c>
      <c r="L52" s="107" t="str">
        <f>IFERROR(VLOOKUP(C52,'99_データベース'!$B$3:$D$8,3,FALSE),"")</f>
        <v/>
      </c>
      <c r="M52" s="106" t="str">
        <f t="array" ref="M52">IF(IFERROR(SUM(IF(ISERROR(N52:O52),"",N52:O52)),"")=0,"",IFERROR(SUM(IF(ISERROR(N52:O52),"",N52:O52)),""))</f>
        <v/>
      </c>
      <c r="N52" s="106" t="str">
        <f t="shared" si="1"/>
        <v/>
      </c>
      <c r="O52" s="106" t="str">
        <f t="shared" si="2"/>
        <v/>
      </c>
    </row>
    <row r="53" spans="2:15" ht="24.95" customHeight="1">
      <c r="B53" s="112">
        <v>32</v>
      </c>
      <c r="C53" s="113"/>
      <c r="D53" s="173"/>
      <c r="E53" s="109"/>
      <c r="F53" s="109"/>
      <c r="G53" s="108" t="str">
        <f>IFERROR(IF(C53='99_データベース'!$B$3,VLOOKUP(E53,'99_データベース'!$F$3:$H$66,3,FALSE),IF(C53='99_データベース'!$B$4,'99_データベース'!$C$4,IF(C53='99_データベース'!$B$5,'99_データベース'!$C$5,IF(C53='99_データベース'!$B$6,'99_データベース'!$C$6,IF(C53='99_データベース'!$B$7,'99_データベース'!$C$7,IF(C53='99_データベース'!$B$8,'99_データベース'!$C$8,"")))))),"")</f>
        <v/>
      </c>
      <c r="H53" s="109"/>
      <c r="I53" s="109"/>
      <c r="J53" s="108" t="str">
        <f>IFERROR(IF(C53='99_データベース'!$B$3,VLOOKUP(H53,'99_データベース'!$J$3:$L$88,3,FALSE),IF(C53='99_データベース'!$B$4,'99_データベース'!$C$4,IF(C53='99_データベース'!$B$5,'99_データベース'!$C$5,IF(C53='99_データベース'!$B$6,'99_データベース'!$C$6,IF(C53='99_データベース'!$B$7,'99_データベース'!$C$7,IF(C53='99_データベース'!$B$8,'99_データベース'!$C$8,"")))))),"")</f>
        <v/>
      </c>
      <c r="K53" s="106" t="str">
        <f t="shared" si="0"/>
        <v/>
      </c>
      <c r="L53" s="107" t="str">
        <f>IFERROR(VLOOKUP(C53,'99_データベース'!$B$3:$D$8,3,FALSE),"")</f>
        <v/>
      </c>
      <c r="M53" s="106" t="str">
        <f t="array" ref="M53">IF(IFERROR(SUM(IF(ISERROR(N53:O53),"",N53:O53)),"")=0,"",IFERROR(SUM(IF(ISERROR(N53:O53),"",N53:O53)),""))</f>
        <v/>
      </c>
      <c r="N53" s="106" t="str">
        <f t="shared" si="1"/>
        <v/>
      </c>
      <c r="O53" s="106" t="str">
        <f t="shared" si="2"/>
        <v/>
      </c>
    </row>
    <row r="54" spans="2:15" ht="24.95" customHeight="1">
      <c r="B54" s="112">
        <v>33</v>
      </c>
      <c r="C54" s="113"/>
      <c r="D54" s="173"/>
      <c r="E54" s="109"/>
      <c r="F54" s="109"/>
      <c r="G54" s="108" t="str">
        <f>IFERROR(IF(C54='99_データベース'!$B$3,VLOOKUP(E54,'99_データベース'!$F$3:$H$66,3,FALSE),IF(C54='99_データベース'!$B$4,'99_データベース'!$C$4,IF(C54='99_データベース'!$B$5,'99_データベース'!$C$5,IF(C54='99_データベース'!$B$6,'99_データベース'!$C$6,IF(C54='99_データベース'!$B$7,'99_データベース'!$C$7,IF(C54='99_データベース'!$B$8,'99_データベース'!$C$8,"")))))),"")</f>
        <v/>
      </c>
      <c r="H54" s="109"/>
      <c r="I54" s="109"/>
      <c r="J54" s="108" t="str">
        <f>IFERROR(IF(C54='99_データベース'!$B$3,VLOOKUP(H54,'99_データベース'!$J$3:$L$88,3,FALSE),IF(C54='99_データベース'!$B$4,'99_データベース'!$C$4,IF(C54='99_データベース'!$B$5,'99_データベース'!$C$5,IF(C54='99_データベース'!$B$6,'99_データベース'!$C$6,IF(C54='99_データベース'!$B$7,'99_データベース'!$C$7,IF(C54='99_データベース'!$B$8,'99_データベース'!$C$8,"")))))),"")</f>
        <v/>
      </c>
      <c r="K54" s="106" t="str">
        <f t="shared" si="0"/>
        <v/>
      </c>
      <c r="L54" s="107" t="str">
        <f>IFERROR(VLOOKUP(C54,'99_データベース'!$B$3:$D$8,3,FALSE),"")</f>
        <v/>
      </c>
      <c r="M54" s="106" t="str">
        <f t="array" ref="M54">IF(IFERROR(SUM(IF(ISERROR(N54:O54),"",N54:O54)),"")=0,"",IFERROR(SUM(IF(ISERROR(N54:O54),"",N54:O54)),""))</f>
        <v/>
      </c>
      <c r="N54" s="106" t="str">
        <f t="shared" si="1"/>
        <v/>
      </c>
      <c r="O54" s="106" t="str">
        <f t="shared" si="2"/>
        <v/>
      </c>
    </row>
    <row r="55" spans="2:15" ht="24.95" customHeight="1">
      <c r="B55" s="112">
        <v>34</v>
      </c>
      <c r="C55" s="113"/>
      <c r="D55" s="173"/>
      <c r="E55" s="109"/>
      <c r="F55" s="109"/>
      <c r="G55" s="108" t="str">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
      </c>
      <c r="H55" s="109"/>
      <c r="I55" s="109"/>
      <c r="J55" s="108" t="str">
        <f>IFERROR(IF(C55='99_データベース'!$B$3,VLOOKUP(H55,'99_データベース'!$J$3:$L$88,3,FALSE),IF(C55='99_データベース'!$B$4,'99_データベース'!$C$4,IF(C55='99_データベース'!$B$5,'99_データベース'!$C$5,IF(C55='99_データベース'!$B$6,'99_データベース'!$C$6,IF(C55='99_データベース'!$B$7,'99_データベース'!$C$7,IF(C55='99_データベース'!$B$8,'99_データベース'!$C$8,"")))))),"")</f>
        <v/>
      </c>
      <c r="K55" s="106" t="str">
        <f t="shared" si="0"/>
        <v/>
      </c>
      <c r="L55" s="107" t="str">
        <f>IFERROR(VLOOKUP(C55,'99_データベース'!$B$3:$D$8,3,FALSE),"")</f>
        <v/>
      </c>
      <c r="M55" s="106" t="str">
        <f t="array" ref="M55">IF(IFERROR(SUM(IF(ISERROR(N55:O55),"",N55:O55)),"")=0,"",IFERROR(SUM(IF(ISERROR(N55:O55),"",N55:O55)),""))</f>
        <v/>
      </c>
      <c r="N55" s="106" t="str">
        <f t="shared" si="1"/>
        <v/>
      </c>
      <c r="O55" s="106" t="str">
        <f t="shared" si="2"/>
        <v/>
      </c>
    </row>
    <row r="56" spans="2:15" ht="24.95" customHeight="1">
      <c r="B56" s="112">
        <v>35</v>
      </c>
      <c r="C56" s="113"/>
      <c r="D56" s="173"/>
      <c r="E56" s="109"/>
      <c r="F56" s="109"/>
      <c r="G56" s="108" t="str">
        <f>IFERROR(IF(C56='99_データベース'!$B$3,VLOOKUP(E56,'99_データベース'!$F$3:$H$66,3,FALSE),IF(C56='99_データベース'!$B$4,'99_データベース'!$C$4,IF(C56='99_データベース'!$B$5,'99_データベース'!$C$5,IF(C56='99_データベース'!$B$6,'99_データベース'!$C$6,IF(C56='99_データベース'!$B$7,'99_データベース'!$C$7,IF(C56='99_データベース'!$B$8,'99_データベース'!$C$8,"")))))),"")</f>
        <v/>
      </c>
      <c r="H56" s="109"/>
      <c r="I56" s="109"/>
      <c r="J56" s="108" t="str">
        <f>IFERROR(IF(C56='99_データベース'!$B$3,VLOOKUP(H56,'99_データベース'!$J$3:$L$88,3,FALSE),IF(C56='99_データベース'!$B$4,'99_データベース'!$C$4,IF(C56='99_データベース'!$B$5,'99_データベース'!$C$5,IF(C56='99_データベース'!$B$6,'99_データベース'!$C$6,IF(C56='99_データベース'!$B$7,'99_データベース'!$C$7,IF(C56='99_データベース'!$B$8,'99_データベース'!$C$8,"")))))),"")</f>
        <v/>
      </c>
      <c r="K56" s="106" t="str">
        <f t="shared" si="0"/>
        <v/>
      </c>
      <c r="L56" s="107" t="str">
        <f>IFERROR(VLOOKUP(C56,'99_データベース'!$B$3:$D$8,3,FALSE),"")</f>
        <v/>
      </c>
      <c r="M56" s="106" t="str">
        <f t="array" ref="M56">IF(IFERROR(SUM(IF(ISERROR(N56:O56),"",N56:O56)),"")=0,"",IFERROR(SUM(IF(ISERROR(N56:O56),"",N56:O56)),""))</f>
        <v/>
      </c>
      <c r="N56" s="106" t="str">
        <f t="shared" si="1"/>
        <v/>
      </c>
      <c r="O56" s="106" t="str">
        <f t="shared" si="2"/>
        <v/>
      </c>
    </row>
    <row r="57" spans="2:15" ht="24.95" customHeight="1">
      <c r="B57" s="112">
        <v>36</v>
      </c>
      <c r="C57" s="113"/>
      <c r="D57" s="173"/>
      <c r="E57" s="109"/>
      <c r="F57" s="109"/>
      <c r="G57" s="108" t="str">
        <f>IFERROR(IF(C57='99_データベース'!$B$3,VLOOKUP(E57,'99_データベース'!$F$3:$H$66,3,FALSE),IF(C57='99_データベース'!$B$4,'99_データベース'!$C$4,IF(C57='99_データベース'!$B$5,'99_データベース'!$C$5,IF(C57='99_データベース'!$B$6,'99_データベース'!$C$6,IF(C57='99_データベース'!$B$7,'99_データベース'!$C$7,IF(C57='99_データベース'!$B$8,'99_データベース'!$C$8,"")))))),"")</f>
        <v/>
      </c>
      <c r="H57" s="109"/>
      <c r="I57" s="109"/>
      <c r="J57" s="108" t="str">
        <f>IFERROR(IF(C57='99_データベース'!$B$3,VLOOKUP(H57,'99_データベース'!$J$3:$L$88,3,FALSE),IF(C57='99_データベース'!$B$4,'99_データベース'!$C$4,IF(C57='99_データベース'!$B$5,'99_データベース'!$C$5,IF(C57='99_データベース'!$B$6,'99_データベース'!$C$6,IF(C57='99_データベース'!$B$7,'99_データベース'!$C$7,IF(C57='99_データベース'!$B$8,'99_データベース'!$C$8,"")))))),"")</f>
        <v/>
      </c>
      <c r="K57" s="106" t="str">
        <f t="shared" si="0"/>
        <v/>
      </c>
      <c r="L57" s="107" t="str">
        <f>IFERROR(VLOOKUP(C57,'99_データベース'!$B$3:$D$8,3,FALSE),"")</f>
        <v/>
      </c>
      <c r="M57" s="106" t="str">
        <f t="array" ref="M57">IF(IFERROR(SUM(IF(ISERROR(N57:O57),"",N57:O57)),"")=0,"",IFERROR(SUM(IF(ISERROR(N57:O57),"",N57:O57)),""))</f>
        <v/>
      </c>
      <c r="N57" s="106" t="str">
        <f t="shared" si="1"/>
        <v/>
      </c>
      <c r="O57" s="106" t="str">
        <f t="shared" si="2"/>
        <v/>
      </c>
    </row>
    <row r="58" spans="2:15" ht="24.95" customHeight="1">
      <c r="B58" s="112">
        <v>37</v>
      </c>
      <c r="C58" s="113"/>
      <c r="D58" s="173"/>
      <c r="E58" s="109"/>
      <c r="F58" s="109"/>
      <c r="G58" s="108" t="str">
        <f>IFERROR(IF(C58='99_データベース'!$B$3,VLOOKUP(E58,'99_データベース'!$F$3:$H$66,3,FALSE),IF(C58='99_データベース'!$B$4,'99_データベース'!$C$4,IF(C58='99_データベース'!$B$5,'99_データベース'!$C$5,IF(C58='99_データベース'!$B$6,'99_データベース'!$C$6,IF(C58='99_データベース'!$B$7,'99_データベース'!$C$7,IF(C58='99_データベース'!$B$8,'99_データベース'!$C$8,"")))))),"")</f>
        <v/>
      </c>
      <c r="H58" s="109"/>
      <c r="I58" s="109"/>
      <c r="J58" s="108" t="str">
        <f>IFERROR(IF(C58='99_データベース'!$B$3,VLOOKUP(H58,'99_データベース'!$J$3:$L$88,3,FALSE),IF(C58='99_データベース'!$B$4,'99_データベース'!$C$4,IF(C58='99_データベース'!$B$5,'99_データベース'!$C$5,IF(C58='99_データベース'!$B$6,'99_データベース'!$C$6,IF(C58='99_データベース'!$B$7,'99_データベース'!$C$7,IF(C58='99_データベース'!$B$8,'99_データベース'!$C$8,"")))))),"")</f>
        <v/>
      </c>
      <c r="K58" s="106" t="str">
        <f t="shared" si="0"/>
        <v/>
      </c>
      <c r="L58" s="107" t="str">
        <f>IFERROR(VLOOKUP(C58,'99_データベース'!$B$3:$D$8,3,FALSE),"")</f>
        <v/>
      </c>
      <c r="M58" s="106" t="str">
        <f t="array" ref="M58">IF(IFERROR(SUM(IF(ISERROR(N58:O58),"",N58:O58)),"")=0,"",IFERROR(SUM(IF(ISERROR(N58:O58),"",N58:O58)),""))</f>
        <v/>
      </c>
      <c r="N58" s="106" t="str">
        <f t="shared" si="1"/>
        <v/>
      </c>
      <c r="O58" s="106" t="str">
        <f t="shared" si="2"/>
        <v/>
      </c>
    </row>
    <row r="59" spans="2:15" ht="24.95" customHeight="1">
      <c r="B59" s="112">
        <v>38</v>
      </c>
      <c r="C59" s="113"/>
      <c r="D59" s="173"/>
      <c r="E59" s="109"/>
      <c r="F59" s="109"/>
      <c r="G59" s="108" t="str">
        <f>IFERROR(IF(C59='99_データベース'!$B$3,VLOOKUP(E59,'99_データベース'!$F$3:$H$66,3,FALSE),IF(C59='99_データベース'!$B$4,'99_データベース'!$C$4,IF(C59='99_データベース'!$B$5,'99_データベース'!$C$5,IF(C59='99_データベース'!$B$6,'99_データベース'!$C$6,IF(C59='99_データベース'!$B$7,'99_データベース'!$C$7,IF(C59='99_データベース'!$B$8,'99_データベース'!$C$8,"")))))),"")</f>
        <v/>
      </c>
      <c r="H59" s="109"/>
      <c r="I59" s="109"/>
      <c r="J59" s="108" t="str">
        <f>IFERROR(IF(C59='99_データベース'!$B$3,VLOOKUP(H59,'99_データベース'!$J$3:$L$88,3,FALSE),IF(C59='99_データベース'!$B$4,'99_データベース'!$C$4,IF(C59='99_データベース'!$B$5,'99_データベース'!$C$5,IF(C59='99_データベース'!$B$6,'99_データベース'!$C$6,IF(C59='99_データベース'!$B$7,'99_データベース'!$C$7,IF(C59='99_データベース'!$B$8,'99_データベース'!$C$8,"")))))),"")</f>
        <v/>
      </c>
      <c r="K59" s="106" t="str">
        <f t="shared" si="0"/>
        <v/>
      </c>
      <c r="L59" s="107" t="str">
        <f>IFERROR(VLOOKUP(C59,'99_データベース'!$B$3:$D$8,3,FALSE),"")</f>
        <v/>
      </c>
      <c r="M59" s="106" t="str">
        <f t="array" ref="M59">IF(IFERROR(SUM(IF(ISERROR(N59:O59),"",N59:O59)),"")=0,"",IFERROR(SUM(IF(ISERROR(N59:O59),"",N59:O59)),""))</f>
        <v/>
      </c>
      <c r="N59" s="106" t="str">
        <f t="shared" si="1"/>
        <v/>
      </c>
      <c r="O59" s="106" t="str">
        <f t="shared" si="2"/>
        <v/>
      </c>
    </row>
    <row r="60" spans="2:15" ht="24.95" customHeight="1">
      <c r="B60" s="112">
        <v>39</v>
      </c>
      <c r="C60" s="113"/>
      <c r="D60" s="173"/>
      <c r="E60" s="109"/>
      <c r="F60" s="109"/>
      <c r="G60" s="108" t="str">
        <f>IFERROR(IF(C60='99_データベース'!$B$3,VLOOKUP(E60,'99_データベース'!$F$3:$H$66,3,FALSE),IF(C60='99_データベース'!$B$4,'99_データベース'!$C$4,IF(C60='99_データベース'!$B$5,'99_データベース'!$C$5,IF(C60='99_データベース'!$B$6,'99_データベース'!$C$6,IF(C60='99_データベース'!$B$7,'99_データベース'!$C$7,IF(C60='99_データベース'!$B$8,'99_データベース'!$C$8,"")))))),"")</f>
        <v/>
      </c>
      <c r="H60" s="109"/>
      <c r="I60" s="109"/>
      <c r="J60" s="108" t="str">
        <f>IFERROR(IF(C60='99_データベース'!$B$3,VLOOKUP(H60,'99_データベース'!$J$3:$L$88,3,FALSE),IF(C60='99_データベース'!$B$4,'99_データベース'!$C$4,IF(C60='99_データベース'!$B$5,'99_データベース'!$C$5,IF(C60='99_データベース'!$B$6,'99_データベース'!$C$6,IF(C60='99_データベース'!$B$7,'99_データベース'!$C$7,IF(C60='99_データベース'!$B$8,'99_データベース'!$C$8,"")))))),"")</f>
        <v/>
      </c>
      <c r="K60" s="106" t="str">
        <f t="shared" si="0"/>
        <v/>
      </c>
      <c r="L60" s="107" t="str">
        <f>IFERROR(VLOOKUP(C60,'99_データベース'!$B$3:$D$8,3,FALSE),"")</f>
        <v/>
      </c>
      <c r="M60" s="106" t="str">
        <f t="array" ref="M60">IF(IFERROR(SUM(IF(ISERROR(N60:O60),"",N60:O60)),"")=0,"",IFERROR(SUM(IF(ISERROR(N60:O60),"",N60:O60)),""))</f>
        <v/>
      </c>
      <c r="N60" s="106" t="str">
        <f t="shared" si="1"/>
        <v/>
      </c>
      <c r="O60" s="106" t="str">
        <f t="shared" si="2"/>
        <v/>
      </c>
    </row>
    <row r="61" spans="2:15" ht="24.95" customHeight="1" thickBot="1">
      <c r="B61" s="105">
        <v>40</v>
      </c>
      <c r="C61" s="211"/>
      <c r="D61" s="172"/>
      <c r="E61" s="102"/>
      <c r="F61" s="102"/>
      <c r="G61" s="101" t="str">
        <f>IFERROR(IF(C61='99_データベース'!$B$3,VLOOKUP(E61,'99_データベース'!$F$3:$H$66,3,FALSE),IF(C61='99_データベース'!$B$4,'99_データベース'!$C$4,IF(C61='99_データベース'!$B$5,'99_データベース'!$C$5,IF(C61='99_データベース'!$B$6,'99_データベース'!$C$6,IF(C61='99_データベース'!$B$7,'99_データベース'!$C$7,IF(C61='99_データベース'!$B$8,'99_データベース'!$C$8,"")))))),"")</f>
        <v/>
      </c>
      <c r="H61" s="102"/>
      <c r="I61" s="102"/>
      <c r="J61" s="101" t="str">
        <f>IFERROR(IF(C61='99_データベース'!$B$3,VLOOKUP(H61,'99_データベース'!$J$3:$L$88,3,FALSE),IF(C61='99_データベース'!$B$4,'99_データベース'!$C$4,IF(C61='99_データベース'!$B$5,'99_データベース'!$C$5,IF(C61='99_データベース'!$B$6,'99_データベース'!$C$6,IF(C61='99_データベース'!$B$7,'99_データベース'!$C$7,IF(C61='99_データベース'!$B$8,'99_データベース'!$C$8,"")))))),"")</f>
        <v/>
      </c>
      <c r="K61" s="99" t="str">
        <f t="shared" si="0"/>
        <v/>
      </c>
      <c r="L61" s="100" t="str">
        <f>IFERROR(VLOOKUP(C61,'99_データベース'!$B$3:$D$8,3,FALSE),"")</f>
        <v/>
      </c>
      <c r="M61" s="99" t="str">
        <f t="array" ref="M61">IF(IFERROR(SUM(IF(ISERROR(N61:O61),"",N61:O61)),"")=0,"",IFERROR(SUM(IF(ISERROR(N61:O61),"",N61:O61)),""))</f>
        <v/>
      </c>
      <c r="N61" s="99" t="str">
        <f t="shared" si="1"/>
        <v/>
      </c>
      <c r="O61" s="99" t="str">
        <f t="shared" si="2"/>
        <v/>
      </c>
    </row>
    <row r="62" spans="2:15" ht="36.75" customHeight="1" thickTop="1" thickBot="1">
      <c r="B62" s="98" t="s">
        <v>271</v>
      </c>
      <c r="C62" s="97"/>
      <c r="D62" s="171"/>
      <c r="E62" s="91"/>
      <c r="F62" s="92">
        <f>SUM(F22:F61)</f>
        <v>0</v>
      </c>
      <c r="G62" s="95"/>
      <c r="H62" s="94"/>
      <c r="I62" s="360">
        <f>SUM(I22:I61)</f>
        <v>0</v>
      </c>
      <c r="J62" s="210"/>
      <c r="K62" s="92">
        <f>SUM(K22:K61)</f>
        <v>0</v>
      </c>
      <c r="L62" s="91"/>
      <c r="M62" s="90">
        <f>SUM(M22:M61)</f>
        <v>0</v>
      </c>
      <c r="N62" s="89">
        <f>SUM(N22:N61)</f>
        <v>0</v>
      </c>
      <c r="O62" s="88">
        <f>SUM(O22:O61)</f>
        <v>0</v>
      </c>
    </row>
  </sheetData>
  <autoFilter ref="B21:P21" xr:uid="{00000000-0009-0000-0000-000007000000}"/>
  <mergeCells count="12">
    <mergeCell ref="B16:L17"/>
    <mergeCell ref="B19:B21"/>
    <mergeCell ref="C19:C21"/>
    <mergeCell ref="E19:K19"/>
    <mergeCell ref="L19:L21"/>
    <mergeCell ref="N19:O19"/>
    <mergeCell ref="E20:G20"/>
    <mergeCell ref="H20:J20"/>
    <mergeCell ref="K20:K21"/>
    <mergeCell ref="N20:N21"/>
    <mergeCell ref="O20:O21"/>
    <mergeCell ref="M19:M21"/>
  </mergeCells>
  <phoneticPr fontId="2"/>
  <pageMargins left="0.7" right="0.7" top="0.75" bottom="0.75" header="0.3" footer="0.3"/>
  <pageSetup paperSize="8" scale="47"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4AAF0F4-F894-4DF1-AC49-B6B887AC1CCC}">
          <x14:formula1>
            <xm:f>'99_データベース'!$B$3:$B$8</xm:f>
          </x14:formula1>
          <xm:sqref>C22:C61</xm:sqref>
        </x14:dataValidation>
        <x14:dataValidation type="list" allowBlank="1" showInputMessage="1" showErrorMessage="1" xr:uid="{3F669A32-43DC-4391-A872-6F882E1251E0}">
          <x14:formula1>
            <xm:f>'99_データベース'!$F$4:$F$6</xm:f>
          </x14:formula1>
          <xm:sqref>E22:E61</xm:sqref>
        </x14:dataValidation>
        <x14:dataValidation type="list" allowBlank="1" showInputMessage="1" showErrorMessage="1" xr:uid="{206E1A40-E532-4A79-B840-6EFDCB13B31F}">
          <x14:formula1>
            <xm:f>'99_データベース'!$O$11:$O$22</xm:f>
          </x14:formula1>
          <xm:sqref>H22:H61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79998168889431442"/>
    <pageSetUpPr fitToPage="1"/>
  </sheetPr>
  <dimension ref="B1:O63"/>
  <sheetViews>
    <sheetView topLeftCell="C13" zoomScale="70" zoomScaleNormal="70" workbookViewId="0">
      <selection activeCell="D68" sqref="D68"/>
    </sheetView>
  </sheetViews>
  <sheetFormatPr defaultColWidth="9" defaultRowHeight="24.95" customHeight="1"/>
  <cols>
    <col min="1" max="2" width="9" style="86"/>
    <col min="3" max="3" width="31.25" style="86" customWidth="1"/>
    <col min="4" max="4" width="32.875" style="87" customWidth="1"/>
    <col min="5" max="11" width="20.625" style="86" customWidth="1"/>
    <col min="12" max="12" width="25.5" style="86" customWidth="1"/>
    <col min="13" max="13" width="16.875" style="86" customWidth="1"/>
    <col min="14" max="14" width="26.5" style="86" customWidth="1"/>
    <col min="15" max="16" width="20.625" style="86" customWidth="1"/>
    <col min="17" max="16384" width="9" style="86"/>
  </cols>
  <sheetData>
    <row r="1" spans="2:15" ht="24.95" customHeight="1">
      <c r="B1" s="170" t="s">
        <v>499</v>
      </c>
    </row>
    <row r="8" spans="2:15" ht="24.95" customHeight="1">
      <c r="M8" s="112" t="s">
        <v>314</v>
      </c>
      <c r="N8" s="169"/>
    </row>
    <row r="9" spans="2:15" ht="24.95" customHeight="1">
      <c r="M9" s="112" t="s">
        <v>313</v>
      </c>
      <c r="N9" s="112"/>
      <c r="O9" s="168"/>
    </row>
    <row r="10" spans="2:15" ht="24.95" customHeight="1">
      <c r="M10" s="112" t="s">
        <v>312</v>
      </c>
      <c r="N10" s="112"/>
      <c r="O10" s="168"/>
    </row>
    <row r="11" spans="2:15" ht="24.95" customHeight="1">
      <c r="M11" s="112" t="s">
        <v>311</v>
      </c>
      <c r="N11" s="167"/>
      <c r="O11" s="86" t="s">
        <v>262</v>
      </c>
    </row>
    <row r="12" spans="2:15" ht="24.95" customHeight="1">
      <c r="M12" s="112" t="s">
        <v>310</v>
      </c>
      <c r="N12" s="142"/>
      <c r="O12" s="166"/>
    </row>
    <row r="16" spans="2:15" ht="24.95" customHeight="1">
      <c r="B16" s="686" t="s">
        <v>309</v>
      </c>
      <c r="C16" s="686"/>
      <c r="D16" s="686"/>
      <c r="E16" s="686"/>
      <c r="F16" s="686"/>
      <c r="G16" s="686"/>
      <c r="H16" s="686"/>
      <c r="I16" s="686"/>
      <c r="J16" s="686"/>
      <c r="K16" s="686"/>
      <c r="L16" s="686"/>
    </row>
    <row r="17" spans="2:15" ht="24.95" customHeight="1">
      <c r="B17" s="686"/>
      <c r="C17" s="686"/>
      <c r="D17" s="686"/>
      <c r="E17" s="686"/>
      <c r="F17" s="686"/>
      <c r="G17" s="686"/>
      <c r="H17" s="686"/>
      <c r="I17" s="686"/>
      <c r="J17" s="686"/>
      <c r="K17" s="686"/>
      <c r="L17" s="686"/>
    </row>
    <row r="19" spans="2:15" ht="24.95" customHeight="1">
      <c r="B19" s="687" t="s">
        <v>308</v>
      </c>
      <c r="C19" s="690" t="s">
        <v>307</v>
      </c>
      <c r="D19" s="165"/>
      <c r="E19" s="693" t="s">
        <v>306</v>
      </c>
      <c r="F19" s="694"/>
      <c r="G19" s="694"/>
      <c r="H19" s="694"/>
      <c r="I19" s="694"/>
      <c r="J19" s="694"/>
      <c r="K19" s="671"/>
      <c r="L19" s="695" t="s">
        <v>305</v>
      </c>
      <c r="M19" s="683" t="s">
        <v>304</v>
      </c>
      <c r="N19" s="671" t="s">
        <v>303</v>
      </c>
      <c r="O19" s="672"/>
    </row>
    <row r="20" spans="2:15" ht="27" customHeight="1">
      <c r="B20" s="688"/>
      <c r="C20" s="691"/>
      <c r="D20" s="164" t="s">
        <v>302</v>
      </c>
      <c r="E20" s="698" t="s">
        <v>301</v>
      </c>
      <c r="F20" s="699"/>
      <c r="G20" s="700"/>
      <c r="H20" s="701" t="s">
        <v>300</v>
      </c>
      <c r="I20" s="702"/>
      <c r="J20" s="703"/>
      <c r="K20" s="679" t="s">
        <v>299</v>
      </c>
      <c r="L20" s="696"/>
      <c r="M20" s="684"/>
      <c r="N20" s="681" t="s">
        <v>298</v>
      </c>
      <c r="O20" s="681" t="s">
        <v>297</v>
      </c>
    </row>
    <row r="21" spans="2:15" ht="36.75" customHeight="1">
      <c r="B21" s="689"/>
      <c r="C21" s="692"/>
      <c r="D21" s="162"/>
      <c r="E21" s="163" t="s">
        <v>296</v>
      </c>
      <c r="F21" s="163" t="s">
        <v>295</v>
      </c>
      <c r="G21" s="163" t="s">
        <v>294</v>
      </c>
      <c r="H21" s="162" t="s">
        <v>296</v>
      </c>
      <c r="I21" s="162" t="s">
        <v>295</v>
      </c>
      <c r="J21" s="162" t="s">
        <v>294</v>
      </c>
      <c r="K21" s="680"/>
      <c r="L21" s="697"/>
      <c r="M21" s="685"/>
      <c r="N21" s="682"/>
      <c r="O21" s="682"/>
    </row>
    <row r="22" spans="2:15" ht="24.95" customHeight="1">
      <c r="B22" s="112">
        <v>1</v>
      </c>
      <c r="C22" s="113" t="s">
        <v>283</v>
      </c>
      <c r="D22" s="110" t="s">
        <v>293</v>
      </c>
      <c r="E22" s="109" t="s">
        <v>291</v>
      </c>
      <c r="F22" s="109">
        <v>20</v>
      </c>
      <c r="G22" s="108">
        <v>0.33100000000000002</v>
      </c>
      <c r="H22" s="109" t="s">
        <v>285</v>
      </c>
      <c r="I22" s="109">
        <v>5</v>
      </c>
      <c r="J22" s="108">
        <v>0.47899999999999998</v>
      </c>
      <c r="K22" s="106">
        <f t="shared" ref="K22:K62" si="0">IF(F22+I22=0,"",F22+I22)</f>
        <v>25</v>
      </c>
      <c r="L22" s="107">
        <v>0.5</v>
      </c>
      <c r="M22" s="106">
        <f t="array" ref="M22">IF(IFERROR(SUM(IF(ISERROR(N22:O22),"",N22:O22)),"")=0,"",IFERROR(SUM(IF(ISERROR(N22:O22),"",N22:O22)),""))</f>
        <v>16.5</v>
      </c>
      <c r="N22" s="106">
        <v>12.1</v>
      </c>
      <c r="O22" s="106">
        <f t="shared" ref="O22:O62" si="1">IF(IFERROR(ROUND(I22*J22*L22*44/12,1),"")=0,"",IFERROR(ROUND(I22*J22*L22*44/12,1),""))</f>
        <v>4.4000000000000004</v>
      </c>
    </row>
    <row r="23" spans="2:15" ht="24.95" customHeight="1" thickBot="1">
      <c r="B23" s="112">
        <v>2</v>
      </c>
      <c r="C23" s="113" t="s">
        <v>283</v>
      </c>
      <c r="D23" s="110" t="s">
        <v>292</v>
      </c>
      <c r="E23" s="122" t="s">
        <v>291</v>
      </c>
      <c r="F23" s="122">
        <v>10</v>
      </c>
      <c r="G23" s="121">
        <v>0.33100000000000002</v>
      </c>
      <c r="H23" s="109"/>
      <c r="I23" s="109"/>
      <c r="J23" s="108" t="str">
        <f>IFERROR(IF(C23=#REF!,VLOOKUP(H23,#REF!,3,FALSE),IF(C23=#REF!,#REF!,IF(C23=#REF!,#REF!,IF(C23=#REF!,#REF!,IF(C23=#REF!,#REF!,IF(C23=#REF!,#REF!,"")))))),"")</f>
        <v/>
      </c>
      <c r="K23" s="106">
        <f t="shared" si="0"/>
        <v>10</v>
      </c>
      <c r="L23" s="107">
        <v>0.5</v>
      </c>
      <c r="M23" s="106">
        <f t="array" ref="M23">IF(IFERROR(SUM(IF(ISERROR(N23:O23),"",N23:O23)),"")=0,"",IFERROR(SUM(IF(ISERROR(N23:O23),"",N23:O23)),""))</f>
        <v>6.1</v>
      </c>
      <c r="N23" s="106">
        <f t="shared" ref="N23:N62" si="2">IF(IFERROR(ROUND(F23*G23*L23*44/12,1),"")=0,"",IFERROR(ROUND(F23*G23*L23*44/12,1),""))</f>
        <v>6.1</v>
      </c>
      <c r="O23" s="106" t="str">
        <f t="shared" si="1"/>
        <v/>
      </c>
    </row>
    <row r="24" spans="2:15" ht="24.95" customHeight="1" thickBot="1">
      <c r="B24" s="112">
        <v>3</v>
      </c>
      <c r="C24" s="113" t="s">
        <v>283</v>
      </c>
      <c r="D24" s="136" t="s">
        <v>290</v>
      </c>
      <c r="E24" s="119" t="s">
        <v>281</v>
      </c>
      <c r="F24" s="118">
        <v>15</v>
      </c>
      <c r="G24" s="117">
        <v>0.38300000000000001</v>
      </c>
      <c r="H24" s="135"/>
      <c r="I24" s="109"/>
      <c r="J24" s="108" t="str">
        <f>IFERROR(IF(C24=#REF!,VLOOKUP(H24,#REF!,3,FALSE),IF(C24=#REF!,#REF!,IF(C24=#REF!,#REF!,IF(C24=#REF!,#REF!,IF(C24=#REF!,#REF!,IF(C24=#REF!,#REF!,"")))))),"")</f>
        <v/>
      </c>
      <c r="K24" s="106">
        <f t="shared" si="0"/>
        <v>15</v>
      </c>
      <c r="L24" s="107">
        <v>0.5</v>
      </c>
      <c r="M24" s="106">
        <f t="array" ref="M24">IF(IFERROR(SUM(IF(ISERROR(N24:O24),"",N24:O24)),"")=0,"",IFERROR(SUM(IF(ISERROR(N24:O24),"",N24:O24)),""))</f>
        <v>10.5</v>
      </c>
      <c r="N24" s="106">
        <f t="shared" si="2"/>
        <v>10.5</v>
      </c>
      <c r="O24" s="106" t="str">
        <f t="shared" si="1"/>
        <v/>
      </c>
    </row>
    <row r="25" spans="2:15" ht="24.95" customHeight="1">
      <c r="B25" s="112">
        <v>4</v>
      </c>
      <c r="C25" s="113"/>
      <c r="D25" s="110"/>
      <c r="E25" s="115"/>
      <c r="F25" s="115"/>
      <c r="G25" s="114" t="str">
        <f>IFERROR(IF(C25=#REF!,VLOOKUP(E25,#REF!,3,FALSE),IF(C25=#REF!,#REF!,IF(C25=#REF!,#REF!,IF(C25=#REF!,#REF!,IF(C25=#REF!,#REF!,IF(C25=#REF!,#REF!,"")))))),"")</f>
        <v/>
      </c>
      <c r="H25" s="109"/>
      <c r="I25" s="109"/>
      <c r="J25" s="108" t="str">
        <f>IFERROR(IF(C25=#REF!,VLOOKUP(H25,#REF!,3,FALSE),IF(C25=#REF!,#REF!,IF(C25=#REF!,#REF!,IF(C25=#REF!,#REF!,IF(C25=#REF!,#REF!,IF(C25=#REF!,#REF!,"")))))),"")</f>
        <v/>
      </c>
      <c r="K25" s="106" t="str">
        <f t="shared" si="0"/>
        <v/>
      </c>
      <c r="L25" s="107" t="str">
        <f>IFERROR(VLOOKUP(C25,#REF!,3,FALSE),"")</f>
        <v/>
      </c>
      <c r="M25" s="106" t="str">
        <f t="array" ref="M25">IF(IFERROR(SUM(IF(ISERROR(N25:O25),"",N25:O25)),"")=0,"",IFERROR(SUM(IF(ISERROR(N25:O25),"",N25:O25)),""))</f>
        <v/>
      </c>
      <c r="N25" s="106" t="str">
        <f t="shared" si="2"/>
        <v/>
      </c>
      <c r="O25" s="106" t="str">
        <f t="shared" si="1"/>
        <v/>
      </c>
    </row>
    <row r="26" spans="2:15" ht="24.95" customHeight="1">
      <c r="B26" s="112">
        <v>5</v>
      </c>
      <c r="C26" s="113"/>
      <c r="D26" s="110"/>
      <c r="E26" s="109"/>
      <c r="F26" s="109"/>
      <c r="G26" s="108" t="str">
        <f>IFERROR(IF(C26=#REF!,VLOOKUP(E26,#REF!,3,FALSE),IF(C26=#REF!,#REF!,IF(C26=#REF!,#REF!,IF(C26=#REF!,#REF!,IF(C26=#REF!,#REF!,IF(C26=#REF!,#REF!,"")))))),"")</f>
        <v/>
      </c>
      <c r="H26" s="109"/>
      <c r="I26" s="109"/>
      <c r="J26" s="108" t="str">
        <f>IFERROR(IF(C26=#REF!,VLOOKUP(H26,#REF!,3,FALSE),IF(C26=#REF!,#REF!,IF(C26=#REF!,#REF!,IF(C26=#REF!,#REF!,IF(C26=#REF!,#REF!,IF(C26=#REF!,#REF!,"")))))),"")</f>
        <v/>
      </c>
      <c r="K26" s="106" t="str">
        <f t="shared" si="0"/>
        <v/>
      </c>
      <c r="L26" s="107" t="str">
        <f>IFERROR(VLOOKUP(C26,#REF!,3,FALSE),"")</f>
        <v/>
      </c>
      <c r="M26" s="106" t="str">
        <f t="array" ref="M26">IF(IFERROR(SUM(IF(ISERROR(N26:O26),"",N26:O26)),"")=0,"",IFERROR(SUM(IF(ISERROR(N26:O26),"",N26:O26)),""))</f>
        <v/>
      </c>
      <c r="N26" s="106" t="str">
        <f t="shared" si="2"/>
        <v/>
      </c>
      <c r="O26" s="106" t="str">
        <f t="shared" si="1"/>
        <v/>
      </c>
    </row>
    <row r="27" spans="2:15" ht="24.95" customHeight="1">
      <c r="B27" s="112">
        <v>6</v>
      </c>
      <c r="C27" s="113"/>
      <c r="D27" s="110"/>
      <c r="E27" s="109"/>
      <c r="F27" s="109"/>
      <c r="G27" s="108" t="str">
        <f>IFERROR(IF(C27=#REF!,VLOOKUP(E27,#REF!,3,FALSE),IF(C27=#REF!,#REF!,IF(C27=#REF!,#REF!,IF(C27=#REF!,#REF!,IF(C27=#REF!,#REF!,IF(C27=#REF!,#REF!,"")))))),"")</f>
        <v/>
      </c>
      <c r="H27" s="109"/>
      <c r="I27" s="109"/>
      <c r="J27" s="108" t="str">
        <f>IFERROR(IF(C27=#REF!,VLOOKUP(H27,#REF!,3,FALSE),IF(C27=#REF!,#REF!,IF(C27=#REF!,#REF!,IF(C27=#REF!,#REF!,IF(C27=#REF!,#REF!,IF(C27=#REF!,#REF!,"")))))),"")</f>
        <v/>
      </c>
      <c r="K27" s="106" t="str">
        <f t="shared" si="0"/>
        <v/>
      </c>
      <c r="L27" s="107" t="str">
        <f>IFERROR(VLOOKUP(C27,#REF!,3,FALSE),"")</f>
        <v/>
      </c>
      <c r="M27" s="106" t="str">
        <f t="array" ref="M27">IF(IFERROR(SUM(IF(ISERROR(N27:O27),"",N27:O27)),"")=0,"",IFERROR(SUM(IF(ISERROR(N27:O27),"",N27:O27)),""))</f>
        <v/>
      </c>
      <c r="N27" s="106" t="str">
        <f t="shared" si="2"/>
        <v/>
      </c>
      <c r="O27" s="106" t="str">
        <f t="shared" si="1"/>
        <v/>
      </c>
    </row>
    <row r="28" spans="2:15" ht="24.95" customHeight="1" thickBot="1">
      <c r="B28" s="112">
        <v>7</v>
      </c>
      <c r="C28" s="113"/>
      <c r="D28" s="110"/>
      <c r="E28" s="109"/>
      <c r="F28" s="109"/>
      <c r="G28" s="108" t="str">
        <f>IFERROR(IF(C28=#REF!,VLOOKUP(E28,#REF!,3,FALSE),IF(C28=#REF!,#REF!,IF(C28=#REF!,#REF!,IF(C28=#REF!,#REF!,IF(C28=#REF!,#REF!,IF(C28=#REF!,#REF!,"")))))),"")</f>
        <v/>
      </c>
      <c r="H28" s="122"/>
      <c r="I28" s="122"/>
      <c r="J28" s="121" t="str">
        <f>IFERROR(IF(C28=#REF!,VLOOKUP(H28,#REF!,3,FALSE),IF(C28=#REF!,#REF!,IF(C28=#REF!,#REF!,IF(C28=#REF!,#REF!,IF(C28=#REF!,#REF!,IF(C28=#REF!,#REF!,"")))))),"")</f>
        <v/>
      </c>
      <c r="K28" s="106" t="str">
        <f t="shared" si="0"/>
        <v/>
      </c>
      <c r="L28" s="107" t="str">
        <f>IFERROR(VLOOKUP(C28,#REF!,3,FALSE),"")</f>
        <v/>
      </c>
      <c r="M28" s="106" t="str">
        <f t="array" ref="M28">IF(IFERROR(SUM(IF(ISERROR(N28:O28),"",N28:O28)),"")=0,"",IFERROR(SUM(IF(ISERROR(N28:O28),"",N28:O28)),""))</f>
        <v/>
      </c>
      <c r="N28" s="106" t="str">
        <f t="shared" si="2"/>
        <v/>
      </c>
      <c r="O28" s="106" t="str">
        <f t="shared" si="1"/>
        <v/>
      </c>
    </row>
    <row r="29" spans="2:15" ht="24.95" customHeight="1" thickBot="1">
      <c r="B29" s="112">
        <v>8</v>
      </c>
      <c r="C29" s="206" t="s">
        <v>283</v>
      </c>
      <c r="D29" s="207" t="s">
        <v>512</v>
      </c>
      <c r="E29" s="118" t="s">
        <v>276</v>
      </c>
      <c r="F29" s="208">
        <v>5</v>
      </c>
      <c r="G29" s="209">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0.3306</v>
      </c>
      <c r="H29" s="135"/>
      <c r="I29" s="109"/>
      <c r="J29" s="108" t="str">
        <f>IFERROR(IF(C29='99_データベース'!$B$3,VLOOKUP(H29,'99_データベース'!$J$3:$L$86,3,FALSE),IF(C29='99_データベース'!$B$4,'99_データベース'!$C$4,IF(C29='99_データベース'!$B$5,'99_データベース'!$C$5,IF(C29='99_データベース'!$B$6,'99_データベース'!$C$6,IF(C29='99_データベース'!$B$7,'99_データベース'!$C$7,IF(C29='99_データベース'!$B$8,'99_データベース'!$C$8,"")))))),"")</f>
        <v/>
      </c>
      <c r="K29" s="106">
        <f t="shared" si="0"/>
        <v>5</v>
      </c>
      <c r="L29" s="107">
        <f>IFERROR(VLOOKUP(C29,'99_データベース'!$B$3:$D$8,3,FALSE),"")</f>
        <v>0.5</v>
      </c>
      <c r="M29" s="106" cm="1">
        <f t="array" ref="M29">IF(IFERROR(SUM(IF(ISERROR(N29:O29),"",N29:O29)),"")=0,"",IFERROR(SUM(IF(ISERROR(N29:O29),"",N29:O29)),""))</f>
        <v>3</v>
      </c>
      <c r="N29" s="106">
        <f>IF(IFERROR(ROUND(F29*G29*L29*44/12,1),"")=0,"",IFERROR(ROUND(F29*G29*L29*44/12,1),""))</f>
        <v>3</v>
      </c>
      <c r="O29" s="106" t="str">
        <f t="shared" si="1"/>
        <v/>
      </c>
    </row>
    <row r="30" spans="2:15" ht="24.95" customHeight="1">
      <c r="B30" s="112">
        <v>9</v>
      </c>
      <c r="C30" s="113"/>
      <c r="D30" s="110"/>
      <c r="E30" s="109"/>
      <c r="F30" s="109"/>
      <c r="G30" s="108" t="str">
        <f>IFERROR(IF(C30=#REF!,VLOOKUP(E30,#REF!,3,FALSE),IF(C30=#REF!,#REF!,IF(C30=#REF!,#REF!,IF(C30=#REF!,#REF!,IF(C30=#REF!,#REF!,IF(C30=#REF!,#REF!,"")))))),"")</f>
        <v/>
      </c>
      <c r="H30" s="115"/>
      <c r="I30" s="115"/>
      <c r="J30" s="114" t="str">
        <f>IFERROR(IF(C30=#REF!,VLOOKUP(H30,#REF!,3,FALSE),IF(C30=#REF!,#REF!,IF(C30=#REF!,#REF!,IF(C30=#REF!,#REF!,IF(C30=#REF!,#REF!,IF(C30=#REF!,#REF!,"")))))),"")</f>
        <v/>
      </c>
      <c r="K30" s="106" t="str">
        <f t="shared" si="0"/>
        <v/>
      </c>
      <c r="L30" s="107" t="str">
        <f>IFERROR(VLOOKUP(C30,#REF!,3,FALSE),"")</f>
        <v/>
      </c>
      <c r="M30" s="106" t="str">
        <f t="array" ref="M30">IF(IFERROR(SUM(IF(ISERROR(N30:O30),"",N30:O30)),"")=0,"",IFERROR(SUM(IF(ISERROR(N30:O30),"",N30:O30)),""))</f>
        <v/>
      </c>
      <c r="N30" s="106" t="str">
        <f t="shared" si="2"/>
        <v/>
      </c>
      <c r="O30" s="106" t="str">
        <f t="shared" si="1"/>
        <v/>
      </c>
    </row>
    <row r="31" spans="2:15" ht="24.95" customHeight="1">
      <c r="B31" s="112">
        <v>10</v>
      </c>
      <c r="C31" s="113"/>
      <c r="D31" s="110"/>
      <c r="E31" s="122"/>
      <c r="F31" s="109"/>
      <c r="G31" s="108" t="str">
        <f>IFERROR(IF(C31=#REF!,VLOOKUP(E31,#REF!,3,FALSE),IF(C31=#REF!,#REF!,IF(C31=#REF!,#REF!,IF(C31=#REF!,#REF!,IF(C31=#REF!,#REF!,IF(C31=#REF!,#REF!,"")))))),"")</f>
        <v/>
      </c>
      <c r="H31" s="109"/>
      <c r="I31" s="109"/>
      <c r="J31" s="108" t="str">
        <f>IFERROR(IF(C31=#REF!,VLOOKUP(H31,#REF!,3,FALSE),IF(C31=#REF!,#REF!,IF(C31=#REF!,#REF!,IF(C31=#REF!,#REF!,IF(C31=#REF!,#REF!,IF(C31=#REF!,#REF!,"")))))),"")</f>
        <v/>
      </c>
      <c r="K31" s="106" t="str">
        <f t="shared" si="0"/>
        <v/>
      </c>
      <c r="L31" s="107" t="str">
        <f>IFERROR(VLOOKUP(C31,#REF!,3,FALSE),"")</f>
        <v/>
      </c>
      <c r="M31" s="106" t="str">
        <f t="array" ref="M31">IF(IFERROR(SUM(IF(ISERROR(N31:O31),"",N31:O31)),"")=0,"",IFERROR(SUM(IF(ISERROR(N31:O31),"",N31:O31)),""))</f>
        <v/>
      </c>
      <c r="N31" s="106" t="str">
        <f t="shared" si="2"/>
        <v/>
      </c>
      <c r="O31" s="106" t="str">
        <f t="shared" si="1"/>
        <v/>
      </c>
    </row>
    <row r="32" spans="2:15" ht="24.95" customHeight="1">
      <c r="B32" s="112">
        <v>11</v>
      </c>
      <c r="C32" s="160"/>
      <c r="D32" s="159"/>
      <c r="E32" s="139"/>
      <c r="F32" s="135"/>
      <c r="G32" s="108" t="str">
        <f>IFERROR(IF(C32=#REF!,VLOOKUP(E32,#REF!,3,FALSE),IF(C32=#REF!,#REF!,IF(C32=#REF!,#REF!,IF(C32=#REF!,#REF!,IF(C32=#REF!,#REF!,IF(C32=#REF!,#REF!,"")))))),"")</f>
        <v/>
      </c>
      <c r="H32" s="109"/>
      <c r="I32" s="109"/>
      <c r="J32" s="108" t="str">
        <f>IFERROR(IF(C32=#REF!,VLOOKUP(H32,#REF!,3,FALSE),IF(C32=#REF!,#REF!,IF(C32=#REF!,#REF!,IF(C32=#REF!,#REF!,IF(C32=#REF!,#REF!,IF(C32=#REF!,#REF!,"")))))),"")</f>
        <v/>
      </c>
      <c r="K32" s="106" t="str">
        <f t="shared" si="0"/>
        <v/>
      </c>
      <c r="L32" s="107" t="str">
        <f>IFERROR(VLOOKUP(C32,#REF!,3,FALSE),"")</f>
        <v/>
      </c>
      <c r="M32" s="106" t="str">
        <f t="array" ref="M32">IF(IFERROR(SUM(IF(ISERROR(N32:O32),"",N32:O32)),"")=0,"",IFERROR(SUM(IF(ISERROR(N32:O32),"",N32:O32)),""))</f>
        <v/>
      </c>
      <c r="N32" s="106" t="str">
        <f t="shared" si="2"/>
        <v/>
      </c>
      <c r="O32" s="106" t="str">
        <f t="shared" si="1"/>
        <v/>
      </c>
    </row>
    <row r="33" spans="2:15" ht="24" customHeight="1" thickBot="1">
      <c r="B33" s="142">
        <v>12</v>
      </c>
      <c r="C33" s="111"/>
      <c r="D33" s="110"/>
      <c r="E33" s="109"/>
      <c r="F33" s="109"/>
      <c r="G33" s="108" t="str">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
      </c>
      <c r="H33" s="109"/>
      <c r="I33" s="109"/>
      <c r="J33" s="108" t="str">
        <f>IFERROR(IF(C33='99_データベース'!$B$3,VLOOKUP(H33,'99_データベース'!$J$3:$L$86,3,FALSE),IF(C33='99_データベース'!$B$4,'99_データベース'!$C$4,IF(C33='99_データベース'!$B$5,'99_データベース'!$C$5,IF(C33='99_データベース'!$B$6,'99_データベース'!$C$6,IF(C33='99_データベース'!$B$7,'99_データベース'!$C$7,IF(C33='99_データベース'!$B$8,'99_データベース'!$C$8,"")))))),"")</f>
        <v/>
      </c>
      <c r="K33" s="106" t="str">
        <f t="shared" si="0"/>
        <v/>
      </c>
      <c r="L33" s="107" t="str">
        <f>IFERROR(VLOOKUP(C33,'99_データベース'!$B$3:$D$8,3,FALSE),"")</f>
        <v/>
      </c>
      <c r="M33" s="106" t="str" cm="1">
        <f t="array" ref="M33">IF(IFERROR(SUM(IF(ISERROR(N33:O33),"",N33:O33)),"")=0,"",IFERROR(SUM(IF(ISERROR(N33:O33),"",N33:O33)),""))</f>
        <v/>
      </c>
      <c r="N33" s="106" t="str">
        <f>IF(IFERROR(ROUND(F33*G33*L33*44/12,1),"")=0,"",IFERROR(ROUND(F33*G33*L33*44/12,1),""))</f>
        <v/>
      </c>
      <c r="O33" s="106" t="str">
        <f>IF(IFERROR(ROUND(I33*J33*L33*44/12,1),"")=0,"",IFERROR(ROUND(I33*J33*L33*44/12,1),""))</f>
        <v/>
      </c>
    </row>
    <row r="34" spans="2:15" ht="24.75" customHeight="1" thickBot="1">
      <c r="B34" s="142">
        <v>13</v>
      </c>
      <c r="C34" s="113" t="s">
        <v>283</v>
      </c>
      <c r="D34" s="110" t="s">
        <v>289</v>
      </c>
      <c r="E34" s="109"/>
      <c r="F34" s="109"/>
      <c r="G34" s="108" t="str">
        <f>IFERROR(IF(C34=#REF!,VLOOKUP(E34,#REF!,3,FALSE),IF(C34=#REF!,#REF!,IF(C34=#REF!,#REF!,IF(C34=#REF!,#REF!,IF(C34=#REF!,#REF!,IF(C34=#REF!,#REF!,"")))))),"")</f>
        <v/>
      </c>
      <c r="H34" s="119" t="s">
        <v>288</v>
      </c>
      <c r="I34" s="118">
        <v>15</v>
      </c>
      <c r="J34" s="161" t="s">
        <v>287</v>
      </c>
      <c r="K34" s="116">
        <f t="shared" si="0"/>
        <v>15</v>
      </c>
      <c r="L34" s="107">
        <f>IFERROR(VLOOKUP(C34,'99_データベース'!$B$3:$D$8,3,FALSE),"")</f>
        <v>0.5</v>
      </c>
      <c r="M34" s="106" t="str">
        <f t="array" ref="M34">IF(IFERROR(SUM(IF(ISERROR(N34:O34),"",N34:O34)),"")=0,"",IFERROR(SUM(IF(ISERROR(N34:O34),"",N34:O34)),""))</f>
        <v/>
      </c>
      <c r="N34" s="106" t="str">
        <f t="shared" si="2"/>
        <v/>
      </c>
      <c r="O34" s="106" t="str">
        <f t="shared" si="1"/>
        <v/>
      </c>
    </row>
    <row r="35" spans="2:15" ht="24.75" customHeight="1">
      <c r="B35" s="142">
        <v>14</v>
      </c>
      <c r="C35" s="113"/>
      <c r="D35" s="110"/>
      <c r="E35" s="109"/>
      <c r="F35" s="109"/>
      <c r="G35" s="108" t="str">
        <f>IFERROR(IF(C35=#REF!,VLOOKUP(E35,#REF!,3,FALSE),IF(C35=#REF!,#REF!,IF(C35=#REF!,#REF!,IF(C35=#REF!,#REF!,IF(C35=#REF!,#REF!,IF(C35=#REF!,#REF!,"")))))),"")</f>
        <v/>
      </c>
      <c r="H35" s="109"/>
      <c r="I35" s="109"/>
      <c r="J35" s="108" t="str">
        <f>IFERROR(IF(C35=#REF!,VLOOKUP(H35,#REF!,3,FALSE),IF(C35=#REF!,#REF!,IF(C35=#REF!,#REF!,IF(C35=#REF!,#REF!,IF(C35=#REF!,#REF!,IF(C35=#REF!,#REF!,"")))))),"")</f>
        <v/>
      </c>
      <c r="K35" s="106" t="str">
        <f t="shared" si="0"/>
        <v/>
      </c>
      <c r="L35" s="107" t="str">
        <f>IFERROR(VLOOKUP(C35,#REF!,3,FALSE),"")</f>
        <v/>
      </c>
      <c r="M35" s="106" t="str">
        <f t="array" ref="M35">IF(IFERROR(SUM(IF(ISERROR(N35:O35),"",N35:O35)),"")=0,"",IFERROR(SUM(IF(ISERROR(N35:O35),"",N35:O35)),""))</f>
        <v/>
      </c>
      <c r="N35" s="106" t="str">
        <f t="shared" si="2"/>
        <v/>
      </c>
      <c r="O35" s="106" t="str">
        <f t="shared" si="1"/>
        <v/>
      </c>
    </row>
    <row r="36" spans="2:15" ht="24.95" customHeight="1">
      <c r="B36" s="142">
        <v>15</v>
      </c>
      <c r="C36" s="146"/>
      <c r="D36" s="145"/>
      <c r="E36" s="144"/>
      <c r="F36" s="143"/>
      <c r="G36" s="108" t="str">
        <f>IFERROR(IF(C36=#REF!,VLOOKUP(E36,#REF!,3,FALSE),IF(C36=#REF!,#REF!,IF(C36=#REF!,#REF!,IF(C36=#REF!,#REF!,IF(C36=#REF!,#REF!,IF(C36=#REF!,#REF!,"")))))),"")</f>
        <v/>
      </c>
      <c r="H36" s="109"/>
      <c r="I36" s="109"/>
      <c r="J36" s="108" t="str">
        <f>IFERROR(IF(C36=#REF!,VLOOKUP(H36,#REF!,3,FALSE),IF(C36=#REF!,#REF!,IF(C36=#REF!,#REF!,IF(C36=#REF!,#REF!,IF(C36=#REF!,#REF!,IF(C36=#REF!,#REF!,"")))))),"")</f>
        <v/>
      </c>
      <c r="K36" s="106" t="str">
        <f t="shared" si="0"/>
        <v/>
      </c>
      <c r="L36" s="107" t="str">
        <f>IFERROR(VLOOKUP(C36,#REF!,3,FALSE),"")</f>
        <v/>
      </c>
      <c r="M36" s="106" t="str">
        <f t="array" ref="M36">IF(IFERROR(SUM(IF(ISERROR(N36:O36),"",N36:O36)),"")=0,"",IFERROR(SUM(IF(ISERROR(N36:O36),"",N36:O36)),""))</f>
        <v/>
      </c>
      <c r="N36" s="106" t="str">
        <f t="shared" si="2"/>
        <v/>
      </c>
      <c r="O36" s="106" t="str">
        <f t="shared" si="1"/>
        <v/>
      </c>
    </row>
    <row r="37" spans="2:15" ht="24.95" customHeight="1">
      <c r="B37" s="142">
        <v>16</v>
      </c>
      <c r="C37" s="141"/>
      <c r="D37" s="140"/>
      <c r="E37" s="139"/>
      <c r="F37" s="135"/>
      <c r="G37" s="108" t="str">
        <f>IFERROR(IF(C37=#REF!,VLOOKUP(E37,#REF!,3,FALSE),IF(C37=#REF!,#REF!,IF(C37=#REF!,#REF!,IF(C37=#REF!,#REF!,IF(C37=#REF!,#REF!,IF(C37=#REF!,#REF!,"")))))),"")</f>
        <v/>
      </c>
      <c r="H37" s="109"/>
      <c r="I37" s="109"/>
      <c r="J37" s="108" t="str">
        <f>IFERROR(IF(C37=#REF!,VLOOKUP(H37,#REF!,3,FALSE),IF(C37=#REF!,#REF!,IF(C37=#REF!,#REF!,IF(C37=#REF!,#REF!,IF(C37=#REF!,#REF!,IF(C37=#REF!,#REF!,"")))))),"")</f>
        <v/>
      </c>
      <c r="K37" s="106" t="str">
        <f t="shared" si="0"/>
        <v/>
      </c>
      <c r="L37" s="107" t="str">
        <f>IFERROR(VLOOKUP(C37,#REF!,3,FALSE),"")</f>
        <v/>
      </c>
      <c r="M37" s="106" t="str">
        <f t="array" ref="M37">IF(IFERROR(SUM(IF(ISERROR(N37:O37),"",N37:O37)),"")=0,"",IFERROR(SUM(IF(ISERROR(N37:O37),"",N37:O37)),""))</f>
        <v/>
      </c>
      <c r="N37" s="106" t="str">
        <f t="shared" si="2"/>
        <v/>
      </c>
      <c r="O37" s="106" t="str">
        <f t="shared" si="1"/>
        <v/>
      </c>
    </row>
    <row r="38" spans="2:15" ht="38.25" customHeight="1" thickBot="1">
      <c r="B38" s="112">
        <v>17</v>
      </c>
      <c r="C38" s="158" t="s">
        <v>283</v>
      </c>
      <c r="D38" s="157" t="s">
        <v>286</v>
      </c>
      <c r="E38" s="156" t="s">
        <v>276</v>
      </c>
      <c r="F38" s="155">
        <v>15</v>
      </c>
      <c r="G38" s="108">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0.3306</v>
      </c>
      <c r="H38" s="109" t="s">
        <v>285</v>
      </c>
      <c r="I38" s="109">
        <v>5</v>
      </c>
      <c r="J38" s="108">
        <f>IFERROR(IF(C38='99_データベース'!$B$3,VLOOKUP(H38,'99_データベース'!$J$3:$L$86,3,FALSE),IF(C38='99_データベース'!$B$4,'99_データベース'!$C$4,IF(C38='99_データベース'!$B$5,'99_データベース'!$C$5,IF(C38='99_データベース'!$B$6,'99_データベース'!$C$6,IF(C38='99_データベース'!$B$7,'99_データベース'!$C$7,IF(C38='99_データベース'!$B$8,'99_データベース'!$C$8,"")))))),"")</f>
        <v>0.47850000000000004</v>
      </c>
      <c r="K38" s="106">
        <f t="shared" si="0"/>
        <v>20</v>
      </c>
      <c r="L38" s="107">
        <f>IFERROR(VLOOKUP(C38,'99_データベース'!$B$3:$D$8,3,FALSE),"")</f>
        <v>0.5</v>
      </c>
      <c r="M38" s="106" cm="1">
        <f t="array" ref="M38">IF(IFERROR(SUM(IF(ISERROR(N38:O38),"",N38:O38)),"")=0,"",IFERROR(SUM(IF(ISERROR(N38:O38),"",N38:O38)),""))</f>
        <v>13.5</v>
      </c>
      <c r="N38" s="106">
        <f t="shared" si="2"/>
        <v>9.1</v>
      </c>
      <c r="O38" s="106">
        <f t="shared" si="1"/>
        <v>4.4000000000000004</v>
      </c>
    </row>
    <row r="39" spans="2:15" ht="38.25" customHeight="1">
      <c r="B39" s="112">
        <v>18</v>
      </c>
      <c r="C39" s="154" t="s">
        <v>283</v>
      </c>
      <c r="D39" s="153" t="s">
        <v>284</v>
      </c>
      <c r="E39" s="152" t="s">
        <v>276</v>
      </c>
      <c r="F39" s="151">
        <v>15</v>
      </c>
      <c r="G39" s="108">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0.3306</v>
      </c>
      <c r="H39" s="109"/>
      <c r="I39" s="109"/>
      <c r="J39" s="108" t="str">
        <f>IFERROR(IF(C39='99_データベース'!$B$3,VLOOKUP(H39,'99_データベース'!$J$3:$L$86,3,FALSE),IF(C39='99_データベース'!$B$4,'99_データベース'!$C$4,IF(C39='99_データベース'!$B$5,'99_データベース'!$C$5,IF(C39='99_データベース'!$B$6,'99_データベース'!$C$6,IF(C39='99_データベース'!$B$7,'99_データベース'!$C$7,IF(C39='99_データベース'!$B$8,'99_データベース'!$C$8,"")))))),"")</f>
        <v/>
      </c>
      <c r="K39" s="106">
        <f t="shared" si="0"/>
        <v>15</v>
      </c>
      <c r="L39" s="107">
        <f>IFERROR(VLOOKUP(C39,'99_データベース'!$B$3:$D$8,3,FALSE),"")</f>
        <v>0.5</v>
      </c>
      <c r="M39" s="106" cm="1">
        <f t="array" ref="M39">IF(IFERROR(SUM(IF(ISERROR(N39:O39),"",N39:O39)),"")=0,"",IFERROR(SUM(IF(ISERROR(N39:O39),"",N39:O39)),""))</f>
        <v>9.1</v>
      </c>
      <c r="N39" s="106">
        <f t="shared" si="2"/>
        <v>9.1</v>
      </c>
      <c r="O39" s="106" t="str">
        <f t="shared" si="1"/>
        <v/>
      </c>
    </row>
    <row r="40" spans="2:15" ht="38.25" customHeight="1" thickBot="1">
      <c r="B40" s="112">
        <v>19</v>
      </c>
      <c r="C40" s="150" t="s">
        <v>283</v>
      </c>
      <c r="D40" s="149" t="s">
        <v>282</v>
      </c>
      <c r="E40" s="148" t="s">
        <v>281</v>
      </c>
      <c r="F40" s="147">
        <v>5</v>
      </c>
      <c r="G40" s="108">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0.38279999999999997</v>
      </c>
      <c r="H40" s="109"/>
      <c r="I40" s="109"/>
      <c r="J40" s="108" t="str">
        <f>IFERROR(IF(C40='99_データベース'!$B$3,VLOOKUP(H40,'99_データベース'!$J$3:$L$86,3,FALSE),IF(C40='99_データベース'!$B$4,'99_データベース'!$C$4,IF(C40='99_データベース'!$B$5,'99_データベース'!$C$5,IF(C40='99_データベース'!$B$6,'99_データベース'!$C$6,IF(C40='99_データベース'!$B$7,'99_データベース'!$C$7,IF(C40='99_データベース'!$B$8,'99_データベース'!$C$8,"")))))),"")</f>
        <v/>
      </c>
      <c r="K40" s="106">
        <f t="shared" si="0"/>
        <v>5</v>
      </c>
      <c r="L40" s="107">
        <f>IFERROR(VLOOKUP(C40,'99_データベース'!$B$3:$D$8,3,FALSE),"")</f>
        <v>0.5</v>
      </c>
      <c r="M40" s="106" cm="1">
        <f t="array" ref="M40">IF(IFERROR(SUM(IF(ISERROR(N40:O40),"",N40:O40)),"")=0,"",IFERROR(SUM(IF(ISERROR(N40:O40),"",N40:O40)),""))</f>
        <v>3.5</v>
      </c>
      <c r="N40" s="106">
        <f t="shared" si="2"/>
        <v>3.5</v>
      </c>
      <c r="O40" s="106" t="str">
        <f t="shared" si="1"/>
        <v/>
      </c>
    </row>
    <row r="41" spans="2:15" ht="24.95" customHeight="1">
      <c r="B41" s="112">
        <v>20</v>
      </c>
      <c r="C41" s="113"/>
      <c r="D41" s="110"/>
      <c r="E41" s="109"/>
      <c r="F41" s="109"/>
      <c r="G41" s="108" t="str">
        <f>IFERROR(IF(C41=#REF!,VLOOKUP(E41,#REF!,3,FALSE),IF(C41=#REF!,#REF!,IF(C41=#REF!,#REF!,IF(C41=#REF!,#REF!,IF(C41=#REF!,#REF!,IF(C41=#REF!,#REF!,"")))))),"")</f>
        <v/>
      </c>
      <c r="H41" s="109"/>
      <c r="I41" s="109"/>
      <c r="J41" s="108" t="str">
        <f>IFERROR(IF(C41=#REF!,VLOOKUP(H41,#REF!,3,FALSE),IF(C41=#REF!,#REF!,IF(C41=#REF!,#REF!,IF(C41=#REF!,#REF!,IF(C41=#REF!,#REF!,IF(C41=#REF!,#REF!,"")))))),"")</f>
        <v/>
      </c>
      <c r="K41" s="106" t="str">
        <f t="shared" si="0"/>
        <v/>
      </c>
      <c r="L41" s="107" t="str">
        <f>IFERROR(VLOOKUP(C41,#REF!,3,FALSE),"")</f>
        <v/>
      </c>
      <c r="M41" s="106" t="str">
        <f t="array" ref="M41">IF(IFERROR(SUM(IF(ISERROR(N41:O41),"",N41:O41)),"")=0,"",IFERROR(SUM(IF(ISERROR(N41:O41),"",N41:O41)),""))</f>
        <v/>
      </c>
      <c r="N41" s="106" t="str">
        <f t="shared" si="2"/>
        <v/>
      </c>
      <c r="O41" s="106" t="str">
        <f t="shared" si="1"/>
        <v/>
      </c>
    </row>
    <row r="42" spans="2:15" ht="24.95" customHeight="1">
      <c r="B42" s="112"/>
      <c r="C42" s="113"/>
      <c r="D42" s="134"/>
      <c r="E42" s="122"/>
      <c r="F42" s="122"/>
      <c r="G42" s="121"/>
      <c r="H42" s="122"/>
      <c r="I42" s="122"/>
      <c r="J42" s="108"/>
      <c r="K42" s="106"/>
      <c r="L42" s="107"/>
      <c r="M42" s="106"/>
      <c r="N42" s="106"/>
      <c r="O42" s="106"/>
    </row>
    <row r="43" spans="2:15" ht="24.95" customHeight="1">
      <c r="B43" s="112">
        <v>21</v>
      </c>
      <c r="C43" s="113"/>
      <c r="D43" s="134"/>
      <c r="E43" s="122"/>
      <c r="F43" s="122"/>
      <c r="G43" s="121" t="str">
        <f>IFERROR(IF(C43=#REF!,VLOOKUP(E43,#REF!,3,FALSE),IF(C43=#REF!,#REF!,IF(C43=#REF!,#REF!,IF(C43=#REF!,#REF!,IF(C43=#REF!,#REF!,IF(C43=#REF!,#REF!,"")))))),"")</f>
        <v/>
      </c>
      <c r="H43" s="122"/>
      <c r="I43" s="122"/>
      <c r="J43" s="108" t="str">
        <f>IFERROR(IF(C43=#REF!,VLOOKUP(H43,#REF!,3,FALSE),IF(C43=#REF!,#REF!,IF(C43=#REF!,#REF!,IF(C43=#REF!,#REF!,IF(C43=#REF!,#REF!,IF(C43=#REF!,#REF!,"")))))),"")</f>
        <v/>
      </c>
      <c r="K43" s="106" t="str">
        <f t="shared" si="0"/>
        <v/>
      </c>
      <c r="L43" s="107" t="str">
        <f>IFERROR(VLOOKUP(C43,#REF!,3,FALSE),"")</f>
        <v/>
      </c>
      <c r="M43" s="106" t="str">
        <f t="array" ref="M43">IF(IFERROR(SUM(IF(ISERROR(N43:O43),"",N43:O43)),"")=0,"",IFERROR(SUM(IF(ISERROR(N43:O43),"",N43:O43)),""))</f>
        <v/>
      </c>
      <c r="N43" s="106" t="str">
        <f t="shared" si="2"/>
        <v/>
      </c>
      <c r="O43" s="106" t="str">
        <f t="shared" si="1"/>
        <v/>
      </c>
    </row>
    <row r="44" spans="2:15" ht="24.95" customHeight="1" thickBot="1">
      <c r="B44" s="112">
        <v>22</v>
      </c>
      <c r="C44" s="138"/>
      <c r="D44" s="123"/>
      <c r="E44" s="137"/>
      <c r="F44" s="122"/>
      <c r="G44" s="121" t="str">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
      </c>
      <c r="H44" s="109"/>
      <c r="I44" s="109"/>
      <c r="J44" s="108" t="str">
        <f>IFERROR(IF(C44='99_データベース'!$B$3,VLOOKUP(H44,'99_データベース'!$J$3:$L$86,3,FALSE),IF(C44='99_データベース'!$B$4,'99_データベース'!$C$4,IF(C44='99_データベース'!$B$5,'99_データベース'!$C$5,IF(C44='99_データベース'!$B$6,'99_データベース'!$C$6,IF(C44='99_データベース'!$B$7,'99_データベース'!$C$7,IF(C44='99_データベース'!$B$8,'99_データベース'!$C$8,"")))))),"")</f>
        <v/>
      </c>
      <c r="K44" s="106" t="str">
        <f t="shared" si="0"/>
        <v/>
      </c>
      <c r="L44" s="107" t="str">
        <f>IFERROR(VLOOKUP(C44,'99_データベース'!$B$3:$D$8,3,FALSE),"")</f>
        <v/>
      </c>
      <c r="M44" s="106" t="str" cm="1">
        <f t="array" ref="M44">IF(IFERROR(SUM(IF(ISERROR(N44:O44),"",N44:O44)),"")=0,"",IFERROR(SUM(IF(ISERROR(N44:O44),"",N44:O44)),""))</f>
        <v/>
      </c>
      <c r="N44" s="106" t="str">
        <f t="shared" si="2"/>
        <v/>
      </c>
      <c r="O44" s="106" t="str">
        <f t="shared" si="1"/>
        <v/>
      </c>
    </row>
    <row r="45" spans="2:15" ht="24.95" customHeight="1" thickBot="1">
      <c r="B45" s="112">
        <v>23</v>
      </c>
      <c r="C45" s="113" t="s">
        <v>278</v>
      </c>
      <c r="D45" s="136" t="s">
        <v>280</v>
      </c>
      <c r="E45" s="119" t="s">
        <v>279</v>
      </c>
      <c r="F45" s="118">
        <v>15</v>
      </c>
      <c r="G45" s="117">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0.54200000000000004</v>
      </c>
      <c r="H45" s="135"/>
      <c r="I45" s="109"/>
      <c r="J45" s="108">
        <f>IFERROR(IF(C45='99_データベース'!$B$3,VLOOKUP(H45,'99_データベース'!$J$3:$L$86,3,FALSE),IF(C45='99_データベース'!$B$4,'99_データベース'!$C$4,IF(C45='99_データベース'!$B$5,'99_データベース'!$C$5,IF(C45='99_データベース'!$B$6,'99_データベース'!$C$6,IF(C45='99_データベース'!$B$7,'99_データベース'!$C$7,IF(C45='99_データベース'!$B$8,'99_データベース'!$C$8,"")))))),"")</f>
        <v>0.54200000000000004</v>
      </c>
      <c r="K45" s="106">
        <f t="shared" si="0"/>
        <v>15</v>
      </c>
      <c r="L45" s="107">
        <f>IFERROR(VLOOKUP(C45,'99_データベース'!$B$3:$D$8,3,FALSE),"")</f>
        <v>0.49299999999999999</v>
      </c>
      <c r="M45" s="106" cm="1">
        <f t="array" ref="M45">IF(IFERROR(SUM(IF(ISERROR(N45:O45),"",N45:O45)),"")=0,"",IFERROR(SUM(IF(ISERROR(N45:O45),"",N45:O45)),""))</f>
        <v>14.7</v>
      </c>
      <c r="N45" s="106">
        <f t="shared" si="2"/>
        <v>14.7</v>
      </c>
      <c r="O45" s="106" t="str">
        <f t="shared" si="1"/>
        <v/>
      </c>
    </row>
    <row r="46" spans="2:15" ht="24.95" customHeight="1">
      <c r="B46" s="112">
        <v>24</v>
      </c>
      <c r="C46" s="113"/>
      <c r="D46" s="123"/>
      <c r="E46" s="115"/>
      <c r="F46" s="115"/>
      <c r="G46" s="114" t="str">
        <f>IFERROR(IF(C46=#REF!,VLOOKUP(E46,#REF!,3,FALSE),IF(C46=#REF!,#REF!,IF(C46=#REF!,#REF!,IF(C46=#REF!,#REF!,IF(C46=#REF!,#REF!,IF(C46=#REF!,#REF!,"")))))),"")</f>
        <v/>
      </c>
      <c r="H46" s="115"/>
      <c r="I46" s="115"/>
      <c r="J46" s="108" t="str">
        <f>IFERROR(IF(C46=#REF!,VLOOKUP(H46,#REF!,3,FALSE),IF(C46=#REF!,#REF!,IF(C46=#REF!,#REF!,IF(C46=#REF!,#REF!,IF(C46=#REF!,#REF!,IF(C46=#REF!,#REF!,"")))))),"")</f>
        <v/>
      </c>
      <c r="K46" s="106" t="str">
        <f t="shared" si="0"/>
        <v/>
      </c>
      <c r="L46" s="107" t="str">
        <f>IFERROR(VLOOKUP(C46,#REF!,3,FALSE),"")</f>
        <v/>
      </c>
      <c r="M46" s="106" t="str">
        <f t="array" ref="M46">IF(IFERROR(SUM(IF(ISERROR(N46:O46),"",N46:O46)),"")=0,"",IFERROR(SUM(IF(ISERROR(N46:O46),"",N46:O46)),""))</f>
        <v/>
      </c>
      <c r="N46" s="106" t="str">
        <f t="shared" si="2"/>
        <v/>
      </c>
      <c r="O46" s="106" t="str">
        <f t="shared" si="1"/>
        <v/>
      </c>
    </row>
    <row r="47" spans="2:15" ht="24.95" customHeight="1">
      <c r="B47" s="112">
        <v>25</v>
      </c>
      <c r="C47" s="113"/>
      <c r="D47" s="110"/>
      <c r="E47" s="109"/>
      <c r="F47" s="109"/>
      <c r="G47" s="108" t="str">
        <f>IFERROR(IF(C47=#REF!,VLOOKUP(E47,#REF!,3,FALSE),IF(C47=#REF!,#REF!,IF(C47=#REF!,#REF!,IF(C47=#REF!,#REF!,IF(C47=#REF!,#REF!,IF(C47=#REF!,#REF!,"")))))),"")</f>
        <v/>
      </c>
      <c r="H47" s="109"/>
      <c r="I47" s="109"/>
      <c r="J47" s="108" t="str">
        <f>IFERROR(IF(C47=#REF!,VLOOKUP(H47,#REF!,3,FALSE),IF(C47=#REF!,#REF!,IF(C47=#REF!,#REF!,IF(C47=#REF!,#REF!,IF(C47=#REF!,#REF!,IF(C47=#REF!,#REF!,"")))))),"")</f>
        <v/>
      </c>
      <c r="K47" s="106" t="str">
        <f t="shared" si="0"/>
        <v/>
      </c>
      <c r="L47" s="107" t="str">
        <f>IFERROR(VLOOKUP(C47,#REF!,3,FALSE),"")</f>
        <v/>
      </c>
      <c r="M47" s="106" t="str">
        <f t="array" ref="M47">IF(IFERROR(SUM(IF(ISERROR(N47:O47),"",N47:O47)),"")=0,"",IFERROR(SUM(IF(ISERROR(N47:O47),"",N47:O47)),""))</f>
        <v/>
      </c>
      <c r="N47" s="106" t="str">
        <f t="shared" si="2"/>
        <v/>
      </c>
      <c r="O47" s="106" t="str">
        <f t="shared" si="1"/>
        <v/>
      </c>
    </row>
    <row r="48" spans="2:15" ht="24.95" customHeight="1" thickBot="1">
      <c r="B48" s="112">
        <v>26</v>
      </c>
      <c r="C48" s="113"/>
      <c r="D48" s="110"/>
      <c r="E48" s="109"/>
      <c r="F48" s="109"/>
      <c r="G48" s="108" t="str">
        <f>IFERROR(IF(C48=#REF!,VLOOKUP(E48,#REF!,3,FALSE),IF(C48=#REF!,#REF!,IF(C48=#REF!,#REF!,IF(C48=#REF!,#REF!,IF(C48=#REF!,#REF!,IF(C48=#REF!,#REF!,"")))))),"")</f>
        <v/>
      </c>
      <c r="H48" s="109"/>
      <c r="I48" s="109"/>
      <c r="J48" s="108" t="str">
        <f>IFERROR(IF(C48=#REF!,VLOOKUP(H48,#REF!,3,FALSE),IF(C48=#REF!,#REF!,IF(C48=#REF!,#REF!,IF(C48=#REF!,#REF!,IF(C48=#REF!,#REF!,IF(C48=#REF!,#REF!,"")))))),"")</f>
        <v/>
      </c>
      <c r="K48" s="106" t="str">
        <f t="shared" si="0"/>
        <v/>
      </c>
      <c r="L48" s="107" t="str">
        <f>IFERROR(VLOOKUP(C48,#REF!,3,FALSE),"")</f>
        <v/>
      </c>
      <c r="M48" s="106" t="str">
        <f t="array" ref="M48">IF(IFERROR(SUM(IF(ISERROR(N48:O48),"",N48:O48)),"")=0,"",IFERROR(SUM(IF(ISERROR(N48:O48),"",N48:O48)),""))</f>
        <v/>
      </c>
      <c r="N48" s="106" t="str">
        <f t="shared" si="2"/>
        <v/>
      </c>
      <c r="O48" s="106" t="str">
        <f t="shared" si="1"/>
        <v/>
      </c>
    </row>
    <row r="49" spans="2:15" ht="24.95" customHeight="1">
      <c r="B49" s="112">
        <v>27</v>
      </c>
      <c r="C49" s="113" t="s">
        <v>278</v>
      </c>
      <c r="D49" s="133" t="s">
        <v>277</v>
      </c>
      <c r="E49" s="132" t="s">
        <v>276</v>
      </c>
      <c r="F49" s="130">
        <v>5</v>
      </c>
      <c r="G49" s="131">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0.54200000000000004</v>
      </c>
      <c r="H49" s="130" t="s">
        <v>272</v>
      </c>
      <c r="I49" s="129">
        <v>5</v>
      </c>
      <c r="J49" s="108">
        <f>IFERROR(IF(C49='99_データベース'!$B$3,VLOOKUP(H49,'99_データベース'!$J$3:$L$86,3,FALSE),IF(C49='99_データベース'!$B$4,'99_データベース'!$C$4,IF(C49='99_データベース'!$B$5,'99_データベース'!$C$5,IF(C49='99_データベース'!$B$6,'99_データベース'!$C$6,IF(C49='99_データベース'!$B$7,'99_データベース'!$C$7,IF(C49='99_データベース'!$B$8,'99_データベース'!$C$8,"")))))),"")</f>
        <v>0.54200000000000004</v>
      </c>
      <c r="K49" s="106">
        <f t="shared" si="0"/>
        <v>10</v>
      </c>
      <c r="L49" s="107">
        <f>IFERROR(VLOOKUP(C49,'99_データベース'!$B$3:$D$8,3,FALSE),"")</f>
        <v>0.49299999999999999</v>
      </c>
      <c r="M49" s="106" cm="1">
        <f t="array" ref="M49">IF(IFERROR(SUM(IF(ISERROR(N49:O49),"",N49:O49)),"")=0,"",IFERROR(SUM(IF(ISERROR(N49:O49),"",N49:O49)),""))</f>
        <v>9.8000000000000007</v>
      </c>
      <c r="N49" s="106">
        <f t="shared" si="2"/>
        <v>4.9000000000000004</v>
      </c>
      <c r="O49" s="106">
        <f t="shared" si="1"/>
        <v>4.9000000000000004</v>
      </c>
    </row>
    <row r="50" spans="2:15" ht="24.95" customHeight="1" thickBot="1">
      <c r="B50" s="112">
        <v>28</v>
      </c>
      <c r="C50" s="113" t="s">
        <v>274</v>
      </c>
      <c r="D50" s="128" t="s">
        <v>275</v>
      </c>
      <c r="E50" s="127" t="s">
        <v>272</v>
      </c>
      <c r="F50" s="125">
        <v>3.5</v>
      </c>
      <c r="G50" s="126">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0.59599999999999997</v>
      </c>
      <c r="H50" s="125" t="s">
        <v>272</v>
      </c>
      <c r="I50" s="124">
        <v>2.5</v>
      </c>
      <c r="J50" s="108">
        <f>IFERROR(IF(C50='99_データベース'!$B$3,VLOOKUP(H50,'99_データベース'!$J$3:$L$86,3,FALSE),IF(C50='99_データベース'!$B$4,'99_データベース'!$C$4,IF(C50='99_データベース'!$B$5,'99_データベース'!$C$5,IF(C50='99_データベース'!$B$6,'99_データベース'!$C$6,IF(C50='99_データベース'!$B$7,'99_データベース'!$C$7,IF(C50='99_データベース'!$B$8,'99_データベース'!$C$8,"")))))),"")</f>
        <v>0.59599999999999997</v>
      </c>
      <c r="K50" s="106">
        <f t="shared" si="0"/>
        <v>6</v>
      </c>
      <c r="L50" s="107">
        <f>IFERROR(VLOOKUP(C50,'99_データベース'!$B$3:$D$8,3,FALSE),"")</f>
        <v>0.45100000000000001</v>
      </c>
      <c r="M50" s="106" cm="1">
        <f t="array" ref="M50">IF(IFERROR(SUM(IF(ISERROR(N50:O50),"",N50:O50)),"")=0,"",IFERROR(SUM(IF(ISERROR(N50:O50),"",N50:O50)),""))</f>
        <v>5.9</v>
      </c>
      <c r="N50" s="106">
        <f t="shared" si="2"/>
        <v>3.4</v>
      </c>
      <c r="O50" s="106">
        <f t="shared" si="1"/>
        <v>2.5</v>
      </c>
    </row>
    <row r="51" spans="2:15" ht="24.95" customHeight="1">
      <c r="B51" s="112">
        <v>29</v>
      </c>
      <c r="C51" s="113"/>
      <c r="D51" s="110"/>
      <c r="E51" s="109"/>
      <c r="F51" s="109"/>
      <c r="G51" s="108" t="str">
        <f>IFERROR(IF(C51=#REF!,VLOOKUP(E51,#REF!,3,FALSE),IF(C51=#REF!,#REF!,IF(C51=#REF!,#REF!,IF(C51=#REF!,#REF!,IF(C51=#REF!,#REF!,IF(C51=#REF!,#REF!,"")))))),"")</f>
        <v/>
      </c>
      <c r="H51" s="115"/>
      <c r="I51" s="115"/>
      <c r="J51" s="114" t="str">
        <f>IFERROR(IF(C51=#REF!,VLOOKUP(H51,#REF!,3,FALSE),IF(C51=#REF!,#REF!,IF(C51=#REF!,#REF!,IF(C51=#REF!,#REF!,IF(C51=#REF!,#REF!,IF(C51=#REF!,#REF!,"")))))),"")</f>
        <v/>
      </c>
      <c r="K51" s="106" t="str">
        <f t="shared" si="0"/>
        <v/>
      </c>
      <c r="L51" s="107" t="str">
        <f>IFERROR(VLOOKUP(C51,#REF!,3,FALSE),"")</f>
        <v/>
      </c>
      <c r="M51" s="106" t="str">
        <f t="array" ref="M51">IF(IFERROR(SUM(IF(ISERROR(N51:O51),"",N51:O51)),"")=0,"",IFERROR(SUM(IF(ISERROR(N51:O51),"",N51:O51)),""))</f>
        <v/>
      </c>
      <c r="N51" s="106" t="str">
        <f t="shared" si="2"/>
        <v/>
      </c>
      <c r="O51" s="106" t="str">
        <f t="shared" si="1"/>
        <v/>
      </c>
    </row>
    <row r="52" spans="2:15" ht="24.95" customHeight="1">
      <c r="B52" s="112">
        <v>30</v>
      </c>
      <c r="C52" s="113"/>
      <c r="D52" s="110"/>
      <c r="E52" s="109"/>
      <c r="F52" s="109"/>
      <c r="G52" s="108" t="str">
        <f>IFERROR(IF(C52=#REF!,VLOOKUP(E52,#REF!,3,FALSE),IF(C52=#REF!,#REF!,IF(C52=#REF!,#REF!,IF(C52=#REF!,#REF!,IF(C52=#REF!,#REF!,IF(C52=#REF!,#REF!,"")))))),"")</f>
        <v/>
      </c>
      <c r="H52" s="109"/>
      <c r="I52" s="109"/>
      <c r="J52" s="108" t="str">
        <f>IFERROR(IF(C52=#REF!,VLOOKUP(H52,#REF!,3,FALSE),IF(C52=#REF!,#REF!,IF(C52=#REF!,#REF!,IF(C52=#REF!,#REF!,IF(C52=#REF!,#REF!,IF(C52=#REF!,#REF!,"")))))),"")</f>
        <v/>
      </c>
      <c r="K52" s="106" t="str">
        <f t="shared" si="0"/>
        <v/>
      </c>
      <c r="L52" s="107" t="str">
        <f>IFERROR(VLOOKUP(C52,#REF!,3,FALSE),"")</f>
        <v/>
      </c>
      <c r="M52" s="106" t="str">
        <f t="array" ref="M52">IF(IFERROR(SUM(IF(ISERROR(N52:O52),"",N52:O52)),"")=0,"",IFERROR(SUM(IF(ISERROR(N52:O52),"",N52:O52)),""))</f>
        <v/>
      </c>
      <c r="N52" s="106" t="str">
        <f t="shared" si="2"/>
        <v/>
      </c>
      <c r="O52" s="106" t="str">
        <f t="shared" si="1"/>
        <v/>
      </c>
    </row>
    <row r="53" spans="2:15" ht="24.95" customHeight="1">
      <c r="B53" s="112">
        <v>31</v>
      </c>
      <c r="C53" s="113"/>
      <c r="D53" s="110"/>
      <c r="E53" s="109"/>
      <c r="F53" s="109"/>
      <c r="G53" s="108" t="str">
        <f>IFERROR(IF(C53=#REF!,VLOOKUP(E53,#REF!,3,FALSE),IF(C53=#REF!,#REF!,IF(C53=#REF!,#REF!,IF(C53=#REF!,#REF!,IF(C53=#REF!,#REF!,IF(C53=#REF!,#REF!,"")))))),"")</f>
        <v/>
      </c>
      <c r="H53" s="109"/>
      <c r="I53" s="109"/>
      <c r="J53" s="108" t="str">
        <f>IFERROR(IF(C53=#REF!,VLOOKUP(H53,#REF!,3,FALSE),IF(C53=#REF!,#REF!,IF(C53=#REF!,#REF!,IF(C53=#REF!,#REF!,IF(C53=#REF!,#REF!,IF(C53=#REF!,#REF!,"")))))),"")</f>
        <v/>
      </c>
      <c r="K53" s="106" t="str">
        <f t="shared" si="0"/>
        <v/>
      </c>
      <c r="L53" s="107" t="str">
        <f>IFERROR(VLOOKUP(C53,#REF!,3,FALSE),"")</f>
        <v/>
      </c>
      <c r="M53" s="106" t="str">
        <f t="array" ref="M53">IF(IFERROR(SUM(IF(ISERROR(N53:O53),"",N53:O53)),"")=0,"",IFERROR(SUM(IF(ISERROR(N53:O53),"",N53:O53)),""))</f>
        <v/>
      </c>
      <c r="N53" s="106" t="str">
        <f t="shared" si="2"/>
        <v/>
      </c>
      <c r="O53" s="106" t="str">
        <f t="shared" si="1"/>
        <v/>
      </c>
    </row>
    <row r="54" spans="2:15" ht="24.95" customHeight="1" thickBot="1">
      <c r="B54" s="112">
        <v>32</v>
      </c>
      <c r="C54" s="111"/>
      <c r="D54" s="110"/>
      <c r="E54" s="109"/>
      <c r="F54" s="109"/>
      <c r="G54" s="108" t="str">
        <f>IFERROR(IF(C54=#REF!,VLOOKUP(E54,#REF!,3,FALSE),IF(C54=#REF!,#REF!,IF(C54=#REF!,#REF!,IF(C54=#REF!,#REF!,IF(C54=#REF!,#REF!,IF(C54=#REF!,#REF!,"")))))),"")</f>
        <v/>
      </c>
      <c r="H54" s="109"/>
      <c r="I54" s="109"/>
      <c r="J54" s="108" t="str">
        <f>IFERROR(IF(C54=#REF!,VLOOKUP(H54,#REF!,3,FALSE),IF(C54=#REF!,#REF!,IF(C54=#REF!,#REF!,IF(C54=#REF!,#REF!,IF(C54=#REF!,#REF!,IF(C54=#REF!,#REF!,"")))))),"")</f>
        <v/>
      </c>
      <c r="K54" s="106" t="str">
        <f t="shared" si="0"/>
        <v/>
      </c>
      <c r="L54" s="107" t="str">
        <f>IFERROR(VLOOKUP(C54,#REF!,3,FALSE),"")</f>
        <v/>
      </c>
      <c r="M54" s="106" t="str">
        <f t="array" ref="M54">IF(IFERROR(SUM(IF(ISERROR(N54:O54),"",N54:O54)),"")=0,"",IFERROR(SUM(IF(ISERROR(N54:O54),"",N54:O54)),""))</f>
        <v/>
      </c>
      <c r="N54" s="106" t="str">
        <f t="shared" si="2"/>
        <v/>
      </c>
      <c r="O54" s="106" t="str">
        <f t="shared" si="1"/>
        <v/>
      </c>
    </row>
    <row r="55" spans="2:15" ht="24.95" customHeight="1" thickBot="1">
      <c r="B55" s="112">
        <v>33</v>
      </c>
      <c r="C55" s="113" t="s">
        <v>274</v>
      </c>
      <c r="D55" s="110" t="s">
        <v>273</v>
      </c>
      <c r="E55" s="109"/>
      <c r="F55" s="109"/>
      <c r="G55" s="120">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0.59599999999999997</v>
      </c>
      <c r="H55" s="119" t="s">
        <v>272</v>
      </c>
      <c r="I55" s="118">
        <v>5</v>
      </c>
      <c r="J55" s="117">
        <f>IFERROR(IF(C55='99_データベース'!$B$3,VLOOKUP(H55,'99_データベース'!$J$3:$L$86,3,FALSE),IF(C55='99_データベース'!$B$4,'99_データベース'!$C$4,IF(C55='99_データベース'!$B$5,'99_データベース'!$C$5,IF(C55='99_データベース'!$B$6,'99_データベース'!$C$6,IF(C55='99_データベース'!$B$7,'99_データベース'!$C$7,IF(C55='99_データベース'!$B$8,'99_データベース'!$C$8,"")))))),"")</f>
        <v>0.59599999999999997</v>
      </c>
      <c r="K55" s="116">
        <f t="shared" si="0"/>
        <v>5</v>
      </c>
      <c r="L55" s="107">
        <f>IFERROR(VLOOKUP(C55,'99_データベース'!$B$3:$D$8,3,FALSE),"")</f>
        <v>0.45100000000000001</v>
      </c>
      <c r="M55" s="106" cm="1">
        <f t="array" ref="M55">IF(IFERROR(SUM(IF(ISERROR(N55:O55),"",N55:O55)),"")=0,"",IFERROR(SUM(IF(ISERROR(N55:O55),"",N55:O55)),""))</f>
        <v>4.9000000000000004</v>
      </c>
      <c r="N55" s="106" t="str">
        <f t="shared" si="2"/>
        <v/>
      </c>
      <c r="O55" s="106">
        <f t="shared" si="1"/>
        <v>4.9000000000000004</v>
      </c>
    </row>
    <row r="56" spans="2:15" ht="24.95" customHeight="1">
      <c r="B56" s="112">
        <v>34</v>
      </c>
      <c r="C56" s="111"/>
      <c r="D56" s="110"/>
      <c r="E56" s="109"/>
      <c r="F56" s="109"/>
      <c r="G56" s="108" t="str">
        <f>IFERROR(IF(C56=#REF!,VLOOKUP(E56,#REF!,3,FALSE),IF(C56=#REF!,#REF!,IF(C56=#REF!,#REF!,IF(C56=#REF!,#REF!,IF(C56=#REF!,#REF!,IF(C56=#REF!,#REF!,"")))))),"")</f>
        <v/>
      </c>
      <c r="H56" s="109"/>
      <c r="I56" s="109"/>
      <c r="J56" s="108" t="str">
        <f>IFERROR(IF(C56=#REF!,VLOOKUP(H56,#REF!,3,FALSE),IF(C56=#REF!,#REF!,IF(C56=#REF!,#REF!,IF(C56=#REF!,#REF!,IF(C56=#REF!,#REF!,IF(C56=#REF!,#REF!,"")))))),"")</f>
        <v/>
      </c>
      <c r="K56" s="106" t="str">
        <f t="shared" si="0"/>
        <v/>
      </c>
      <c r="L56" s="107" t="str">
        <f>IFERROR(VLOOKUP(C56,#REF!,3,FALSE),"")</f>
        <v/>
      </c>
      <c r="M56" s="106" t="str">
        <f t="array" ref="M56">IF(IFERROR(SUM(IF(ISERROR(N56:O56),"",N56:O56)),"")=0,"",IFERROR(SUM(IF(ISERROR(N56:O56),"",N56:O56)),""))</f>
        <v/>
      </c>
      <c r="N56" s="106" t="str">
        <f t="shared" si="2"/>
        <v/>
      </c>
      <c r="O56" s="106" t="str">
        <f t="shared" si="1"/>
        <v/>
      </c>
    </row>
    <row r="57" spans="2:15" ht="24.95" customHeight="1">
      <c r="B57" s="112">
        <v>35</v>
      </c>
      <c r="C57" s="111"/>
      <c r="D57" s="110"/>
      <c r="E57" s="109"/>
      <c r="F57" s="109"/>
      <c r="G57" s="108" t="str">
        <f>IFERROR(IF(C57=#REF!,VLOOKUP(E57,#REF!,3,FALSE),IF(C57=#REF!,#REF!,IF(C57=#REF!,#REF!,IF(C57=#REF!,#REF!,IF(C57=#REF!,#REF!,IF(C57=#REF!,#REF!,"")))))),"")</f>
        <v/>
      </c>
      <c r="H57" s="109"/>
      <c r="I57" s="109"/>
      <c r="J57" s="108" t="str">
        <f>IFERROR(IF(C57=#REF!,VLOOKUP(H57,#REF!,3,FALSE),IF(C57=#REF!,#REF!,IF(C57=#REF!,#REF!,IF(C57=#REF!,#REF!,IF(C57=#REF!,#REF!,IF(C57=#REF!,#REF!,"")))))),"")</f>
        <v/>
      </c>
      <c r="K57" s="106" t="str">
        <f t="shared" si="0"/>
        <v/>
      </c>
      <c r="L57" s="107" t="str">
        <f>IFERROR(VLOOKUP(C57,#REF!,3,FALSE),"")</f>
        <v/>
      </c>
      <c r="M57" s="106" t="str">
        <f t="array" ref="M57">IF(IFERROR(SUM(IF(ISERROR(N57:O57),"",N57:O57)),"")=0,"",IFERROR(SUM(IF(ISERROR(N57:O57),"",N57:O57)),""))</f>
        <v/>
      </c>
      <c r="N57" s="106" t="str">
        <f t="shared" si="2"/>
        <v/>
      </c>
      <c r="O57" s="106" t="str">
        <f t="shared" si="1"/>
        <v/>
      </c>
    </row>
    <row r="58" spans="2:15" ht="24.95" customHeight="1">
      <c r="B58" s="112">
        <v>36</v>
      </c>
      <c r="C58" s="111"/>
      <c r="D58" s="110"/>
      <c r="E58" s="109"/>
      <c r="F58" s="109"/>
      <c r="G58" s="108" t="str">
        <f>IFERROR(IF(C58=#REF!,VLOOKUP(E58,#REF!,3,FALSE),IF(C58=#REF!,#REF!,IF(C58=#REF!,#REF!,IF(C58=#REF!,#REF!,IF(C58=#REF!,#REF!,IF(C58=#REF!,#REF!,"")))))),"")</f>
        <v/>
      </c>
      <c r="H58" s="109"/>
      <c r="I58" s="109"/>
      <c r="J58" s="108" t="str">
        <f>IFERROR(IF(C58=#REF!,VLOOKUP(H58,#REF!,3,FALSE),IF(C58=#REF!,#REF!,IF(C58=#REF!,#REF!,IF(C58=#REF!,#REF!,IF(C58=#REF!,#REF!,IF(C58=#REF!,#REF!,"")))))),"")</f>
        <v/>
      </c>
      <c r="K58" s="106" t="str">
        <f t="shared" si="0"/>
        <v/>
      </c>
      <c r="L58" s="107" t="str">
        <f>IFERROR(VLOOKUP(C58,#REF!,3,FALSE),"")</f>
        <v/>
      </c>
      <c r="M58" s="106" t="str">
        <f t="array" ref="M58">IF(IFERROR(SUM(IF(ISERROR(N58:O58),"",N58:O58)),"")=0,"",IFERROR(SUM(IF(ISERROR(N58:O58),"",N58:O58)),""))</f>
        <v/>
      </c>
      <c r="N58" s="106" t="str">
        <f t="shared" si="2"/>
        <v/>
      </c>
      <c r="O58" s="106" t="str">
        <f t="shared" si="1"/>
        <v/>
      </c>
    </row>
    <row r="59" spans="2:15" ht="24.95" customHeight="1">
      <c r="B59" s="112">
        <v>37</v>
      </c>
      <c r="C59" s="111"/>
      <c r="D59" s="110"/>
      <c r="E59" s="109"/>
      <c r="F59" s="109"/>
      <c r="G59" s="108" t="str">
        <f>IFERROR(IF(C59=#REF!,VLOOKUP(E59,#REF!,3,FALSE),IF(C59=#REF!,#REF!,IF(C59=#REF!,#REF!,IF(C59=#REF!,#REF!,IF(C59=#REF!,#REF!,IF(C59=#REF!,#REF!,"")))))),"")</f>
        <v/>
      </c>
      <c r="H59" s="109"/>
      <c r="I59" s="109"/>
      <c r="J59" s="108" t="str">
        <f>IFERROR(IF(C59=#REF!,VLOOKUP(H59,#REF!,3,FALSE),IF(C59=#REF!,#REF!,IF(C59=#REF!,#REF!,IF(C59=#REF!,#REF!,IF(C59=#REF!,#REF!,IF(C59=#REF!,#REF!,"")))))),"")</f>
        <v/>
      </c>
      <c r="K59" s="106" t="str">
        <f t="shared" si="0"/>
        <v/>
      </c>
      <c r="L59" s="107" t="str">
        <f>IFERROR(VLOOKUP(C59,#REF!,3,FALSE),"")</f>
        <v/>
      </c>
      <c r="M59" s="106" t="str">
        <f t="array" ref="M59">IF(IFERROR(SUM(IF(ISERROR(N59:O59),"",N59:O59)),"")=0,"",IFERROR(SUM(IF(ISERROR(N59:O59),"",N59:O59)),""))</f>
        <v/>
      </c>
      <c r="N59" s="106" t="str">
        <f t="shared" si="2"/>
        <v/>
      </c>
      <c r="O59" s="106" t="str">
        <f t="shared" si="1"/>
        <v/>
      </c>
    </row>
    <row r="60" spans="2:15" ht="24.95" customHeight="1">
      <c r="B60" s="112">
        <v>38</v>
      </c>
      <c r="C60" s="111"/>
      <c r="D60" s="110"/>
      <c r="E60" s="109"/>
      <c r="F60" s="109"/>
      <c r="G60" s="108" t="str">
        <f>IFERROR(IF(C60=#REF!,VLOOKUP(E60,#REF!,3,FALSE),IF(C60=#REF!,#REF!,IF(C60=#REF!,#REF!,IF(C60=#REF!,#REF!,IF(C60=#REF!,#REF!,IF(C60=#REF!,#REF!,"")))))),"")</f>
        <v/>
      </c>
      <c r="H60" s="109"/>
      <c r="I60" s="109"/>
      <c r="J60" s="108" t="str">
        <f>IFERROR(IF(C60=#REF!,VLOOKUP(H60,#REF!,3,FALSE),IF(C60=#REF!,#REF!,IF(C60=#REF!,#REF!,IF(C60=#REF!,#REF!,IF(C60=#REF!,#REF!,IF(C60=#REF!,#REF!,"")))))),"")</f>
        <v/>
      </c>
      <c r="K60" s="106" t="str">
        <f t="shared" si="0"/>
        <v/>
      </c>
      <c r="L60" s="107" t="str">
        <f>IFERROR(VLOOKUP(C60,#REF!,3,FALSE),"")</f>
        <v/>
      </c>
      <c r="M60" s="106" t="str">
        <f t="array" ref="M60">IF(IFERROR(SUM(IF(ISERROR(N60:O60),"",N60:O60)),"")=0,"",IFERROR(SUM(IF(ISERROR(N60:O60),"",N60:O60)),""))</f>
        <v/>
      </c>
      <c r="N60" s="106" t="str">
        <f t="shared" si="2"/>
        <v/>
      </c>
      <c r="O60" s="106" t="str">
        <f t="shared" si="1"/>
        <v/>
      </c>
    </row>
    <row r="61" spans="2:15" ht="24.95" customHeight="1">
      <c r="B61" s="112">
        <v>39</v>
      </c>
      <c r="C61" s="111"/>
      <c r="D61" s="110"/>
      <c r="E61" s="109"/>
      <c r="F61" s="109"/>
      <c r="G61" s="108" t="str">
        <f>IFERROR(IF(C61=#REF!,VLOOKUP(E61,#REF!,3,FALSE),IF(C61=#REF!,#REF!,IF(C61=#REF!,#REF!,IF(C61=#REF!,#REF!,IF(C61=#REF!,#REF!,IF(C61=#REF!,#REF!,"")))))),"")</f>
        <v/>
      </c>
      <c r="H61" s="109"/>
      <c r="I61" s="109"/>
      <c r="J61" s="108" t="str">
        <f>IFERROR(IF(C61=#REF!,VLOOKUP(H61,#REF!,3,FALSE),IF(C61=#REF!,#REF!,IF(C61=#REF!,#REF!,IF(C61=#REF!,#REF!,IF(C61=#REF!,#REF!,IF(C61=#REF!,#REF!,"")))))),"")</f>
        <v/>
      </c>
      <c r="K61" s="106" t="str">
        <f t="shared" si="0"/>
        <v/>
      </c>
      <c r="L61" s="107" t="str">
        <f>IFERROR(VLOOKUP(C61,#REF!,3,FALSE),"")</f>
        <v/>
      </c>
      <c r="M61" s="106" t="str">
        <f t="array" ref="M61">IF(IFERROR(SUM(IF(ISERROR(N61:O61),"",N61:O61)),"")=0,"",IFERROR(SUM(IF(ISERROR(N61:O61),"",N61:O61)),""))</f>
        <v/>
      </c>
      <c r="N61" s="106" t="str">
        <f t="shared" si="2"/>
        <v/>
      </c>
      <c r="O61" s="106" t="str">
        <f t="shared" si="1"/>
        <v/>
      </c>
    </row>
    <row r="62" spans="2:15" ht="24.95" customHeight="1" thickBot="1">
      <c r="B62" s="105">
        <v>40</v>
      </c>
      <c r="C62" s="104"/>
      <c r="D62" s="103"/>
      <c r="E62" s="102"/>
      <c r="F62" s="102"/>
      <c r="G62" s="101" t="str">
        <f>IFERROR(IF(C62=#REF!,VLOOKUP(E62,#REF!,3,FALSE),IF(C62=#REF!,#REF!,IF(C62=#REF!,#REF!,IF(C62=#REF!,#REF!,IF(C62=#REF!,#REF!,IF(C62=#REF!,#REF!,"")))))),"")</f>
        <v/>
      </c>
      <c r="H62" s="102"/>
      <c r="I62" s="102"/>
      <c r="J62" s="101" t="str">
        <f>IFERROR(IF(C62=#REF!,VLOOKUP(H62,#REF!,3,FALSE),IF(C62=#REF!,#REF!,IF(C62=#REF!,#REF!,IF(C62=#REF!,#REF!,IF(C62=#REF!,#REF!,IF(C62=#REF!,#REF!,"")))))),"")</f>
        <v/>
      </c>
      <c r="K62" s="99" t="str">
        <f t="shared" si="0"/>
        <v/>
      </c>
      <c r="L62" s="100" t="str">
        <f>IFERROR(VLOOKUP(C62,#REF!,3,FALSE),"")</f>
        <v/>
      </c>
      <c r="M62" s="99" t="str">
        <f t="array" ref="M62">IF(IFERROR(SUM(IF(ISERROR(N62:O62),"",N62:O62)),"")=0,"",IFERROR(SUM(IF(ISERROR(N62:O62),"",N62:O62)),""))</f>
        <v/>
      </c>
      <c r="N62" s="99" t="str">
        <f t="shared" si="2"/>
        <v/>
      </c>
      <c r="O62" s="99" t="str">
        <f t="shared" si="1"/>
        <v/>
      </c>
    </row>
    <row r="63" spans="2:15" ht="36.75" customHeight="1" thickTop="1" thickBot="1">
      <c r="B63" s="98" t="s">
        <v>271</v>
      </c>
      <c r="C63" s="97"/>
      <c r="D63" s="96"/>
      <c r="E63" s="91"/>
      <c r="F63" s="92">
        <f>SUM(F22:F62)</f>
        <v>108.5</v>
      </c>
      <c r="G63" s="95"/>
      <c r="H63" s="94"/>
      <c r="I63" s="93">
        <f>SUM(I22:I62)</f>
        <v>37.5</v>
      </c>
      <c r="J63" s="91"/>
      <c r="K63" s="92">
        <f>SUM(K22:K62)</f>
        <v>146</v>
      </c>
      <c r="L63" s="91"/>
      <c r="M63" s="90">
        <f>SUM(M22:M62)</f>
        <v>97.500000000000014</v>
      </c>
      <c r="N63" s="89">
        <f>SUM(N22:N62)</f>
        <v>76.400000000000006</v>
      </c>
      <c r="O63" s="88">
        <f>SUM(O22:O62)</f>
        <v>21.1</v>
      </c>
    </row>
  </sheetData>
  <autoFilter ref="B21:P21" xr:uid="{00000000-0009-0000-0000-000008000000}"/>
  <mergeCells count="12">
    <mergeCell ref="B16:L17"/>
    <mergeCell ref="B19:B21"/>
    <mergeCell ref="C19:C21"/>
    <mergeCell ref="E19:K19"/>
    <mergeCell ref="L19:L21"/>
    <mergeCell ref="N19:O19"/>
    <mergeCell ref="E20:G20"/>
    <mergeCell ref="H20:J20"/>
    <mergeCell ref="K20:K21"/>
    <mergeCell ref="N20:N21"/>
    <mergeCell ref="O20:O21"/>
    <mergeCell ref="M19:M21"/>
  </mergeCells>
  <phoneticPr fontId="2"/>
  <pageMargins left="0.7" right="0.7" top="0.75" bottom="0.75" header="0.3" footer="0.3"/>
  <pageSetup paperSize="8" scale="46"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8</vt:i4>
      </vt:variant>
    </vt:vector>
  </HeadingPairs>
  <TitlesOfParts>
    <vt:vector size="28" baseType="lpstr">
      <vt:lpstr>記入上の注意</vt:lpstr>
      <vt:lpstr>リスト</vt:lpstr>
      <vt:lpstr>様式第1号</vt:lpstr>
      <vt:lpstr>様式2号</vt:lpstr>
      <vt:lpstr>様式3号-1</vt:lpstr>
      <vt:lpstr>様式3号-2</vt:lpstr>
      <vt:lpstr>様式3号-3</vt:lpstr>
      <vt:lpstr>1_入力シート</vt:lpstr>
      <vt:lpstr>0_入力例</vt:lpstr>
      <vt:lpstr>99_データベース</vt:lpstr>
      <vt:lpstr>様式4号</vt:lpstr>
      <vt:lpstr>様式5号</vt:lpstr>
      <vt:lpstr>様式6号</vt:lpstr>
      <vt:lpstr>様式7号-1</vt:lpstr>
      <vt:lpstr>様式9号</vt:lpstr>
      <vt:lpstr>様式10号</vt:lpstr>
      <vt:lpstr>様式7号-2</vt:lpstr>
      <vt:lpstr>様式12号</vt:lpstr>
      <vt:lpstr>様式8号</vt:lpstr>
      <vt:lpstr>様式11号</vt:lpstr>
      <vt:lpstr>'様式3号-2'!Print_Area</vt:lpstr>
      <vt:lpstr>'様式3号-3'!Print_Area</vt:lpstr>
      <vt:lpstr>様式8号!Print_Area</vt:lpstr>
      <vt:lpstr>様式第1号!Print_Area</vt:lpstr>
      <vt:lpstr>構造材</vt:lpstr>
      <vt:lpstr>構造材以外</vt:lpstr>
      <vt:lpstr>樹種</vt:lpstr>
      <vt:lpstr>長さ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dc:creator>
  <cp:lastModifiedBy>PC2</cp:lastModifiedBy>
  <cp:lastPrinted>2026-02-24T05:52:38Z</cp:lastPrinted>
  <dcterms:created xsi:type="dcterms:W3CDTF">2010-01-29T06:55:10Z</dcterms:created>
  <dcterms:modified xsi:type="dcterms:W3CDTF">2026-03-17T07:16:32Z</dcterms:modified>
</cp:coreProperties>
</file>